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1075" windowHeight="8265" tabRatio="719" firstSheet="4" activeTab="7"/>
  </bookViews>
  <sheets>
    <sheet name="Demografia" sheetId="1" r:id="rId1"/>
    <sheet name="Podmioty gospodarcze" sheetId="2" r:id="rId2"/>
    <sheet name="Dochody własne gmin" sheetId="3" r:id="rId3"/>
    <sheet name="Osoby bezrobotne" sheetId="4" r:id="rId4"/>
    <sheet name="Pomoc społeczna" sheetId="5" r:id="rId5"/>
    <sheet name="Osoby bezdomne" sheetId="6" r:id="rId6"/>
    <sheet name="Infrastruktura społeczna" sheetId="7" r:id="rId7"/>
    <sheet name="Infrastruktura pomocowa" sheetId="8" r:id="rId8"/>
    <sheet name="Dane teleadresowe" sheetId="9" r:id="rId9"/>
    <sheet name="Źródło" sheetId="10" r:id="rId10"/>
  </sheets>
  <definedNames>
    <definedName name="_xlnm._FilterDatabase" localSheetId="8" hidden="1">'Dane teleadresowe'!$A$2:$F$146</definedName>
    <definedName name="_xlnm._FilterDatabase" localSheetId="0" hidden="1">Demografia!$A$3:$R$147</definedName>
    <definedName name="_xlnm._FilterDatabase" localSheetId="2" hidden="1">'Dochody własne gmin'!$A$2:$E$2</definedName>
    <definedName name="_xlnm._FilterDatabase" localSheetId="7" hidden="1">'Infrastruktura pomocowa'!$A$2:$R$146</definedName>
    <definedName name="_xlnm._FilterDatabase" localSheetId="6" hidden="1">'Infrastruktura społeczna'!$A$2:$H$2</definedName>
    <definedName name="_xlnm._FilterDatabase" localSheetId="5" hidden="1">'Osoby bezdomne'!$A$2:$F$147</definedName>
    <definedName name="_xlnm._FilterDatabase" localSheetId="3" hidden="1">'Osoby bezrobotne'!$A$2:$G$146</definedName>
    <definedName name="_xlnm._FilterDatabase" localSheetId="1" hidden="1">'Podmioty gospodarcze'!$A$3:$F$147</definedName>
    <definedName name="_xlnm._FilterDatabase" localSheetId="4" hidden="1">'Pomoc społeczna'!$A$2:$AA$146</definedName>
  </definedNames>
  <calcPr calcId="145621"/>
</workbook>
</file>

<file path=xl/calcChain.xml><?xml version="1.0" encoding="utf-8"?>
<calcChain xmlns="http://schemas.openxmlformats.org/spreadsheetml/2006/main">
  <c r="H147" i="8" l="1"/>
  <c r="I147" i="8"/>
  <c r="J147" i="8"/>
  <c r="V148" i="5" l="1"/>
  <c r="W148" i="5"/>
  <c r="K4" i="5" l="1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3" i="5"/>
  <c r="G148" i="5"/>
  <c r="K148" i="5" s="1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8" i="5"/>
  <c r="H3" i="5"/>
  <c r="F148" i="5"/>
  <c r="E148" i="5"/>
  <c r="J121" i="5" l="1"/>
  <c r="J57" i="5"/>
  <c r="J145" i="5"/>
  <c r="J81" i="5"/>
  <c r="J49" i="5"/>
  <c r="J17" i="5"/>
  <c r="J137" i="5"/>
  <c r="J105" i="5"/>
  <c r="J73" i="5"/>
  <c r="J41" i="5"/>
  <c r="J9" i="5"/>
  <c r="J129" i="5"/>
  <c r="J97" i="5"/>
  <c r="J65" i="5"/>
  <c r="J33" i="5"/>
  <c r="J89" i="5"/>
  <c r="J25" i="5"/>
  <c r="J113" i="5"/>
  <c r="J144" i="5"/>
  <c r="J136" i="5"/>
  <c r="J128" i="5"/>
  <c r="J120" i="5"/>
  <c r="J112" i="5"/>
  <c r="J104" i="5"/>
  <c r="J96" i="5"/>
  <c r="J88" i="5"/>
  <c r="J80" i="5"/>
  <c r="J72" i="5"/>
  <c r="J64" i="5"/>
  <c r="J56" i="5"/>
  <c r="J48" i="5"/>
  <c r="J40" i="5"/>
  <c r="J32" i="5"/>
  <c r="J24" i="5"/>
  <c r="J16" i="5"/>
  <c r="J8" i="5"/>
  <c r="J141" i="5"/>
  <c r="J133" i="5"/>
  <c r="J125" i="5"/>
  <c r="J117" i="5"/>
  <c r="J109" i="5"/>
  <c r="J101" i="5"/>
  <c r="J93" i="5"/>
  <c r="J85" i="5"/>
  <c r="J77" i="5"/>
  <c r="J69" i="5"/>
  <c r="J61" i="5"/>
  <c r="J53" i="5"/>
  <c r="J45" i="5"/>
  <c r="J37" i="5"/>
  <c r="J29" i="5"/>
  <c r="J21" i="5"/>
  <c r="J13" i="5"/>
  <c r="J5" i="5"/>
  <c r="J3" i="5"/>
  <c r="J140" i="5"/>
  <c r="J132" i="5"/>
  <c r="J124" i="5"/>
  <c r="J116" i="5"/>
  <c r="J108" i="5"/>
  <c r="J100" i="5"/>
  <c r="J92" i="5"/>
  <c r="J84" i="5"/>
  <c r="J76" i="5"/>
  <c r="J68" i="5"/>
  <c r="J60" i="5"/>
  <c r="J52" i="5"/>
  <c r="J44" i="5"/>
  <c r="J36" i="5"/>
  <c r="J28" i="5"/>
  <c r="J20" i="5"/>
  <c r="J12" i="5"/>
  <c r="J4" i="5"/>
  <c r="I6" i="5"/>
  <c r="I10" i="5"/>
  <c r="I14" i="5"/>
  <c r="I18" i="5"/>
  <c r="I22" i="5"/>
  <c r="I26" i="5"/>
  <c r="I30" i="5"/>
  <c r="I34" i="5"/>
  <c r="I38" i="5"/>
  <c r="I42" i="5"/>
  <c r="I46" i="5"/>
  <c r="I50" i="5"/>
  <c r="I54" i="5"/>
  <c r="I58" i="5"/>
  <c r="I62" i="5"/>
  <c r="I66" i="5"/>
  <c r="I70" i="5"/>
  <c r="I74" i="5"/>
  <c r="I78" i="5"/>
  <c r="I82" i="5"/>
  <c r="I86" i="5"/>
  <c r="I90" i="5"/>
  <c r="I94" i="5"/>
  <c r="I98" i="5"/>
  <c r="I102" i="5"/>
  <c r="I106" i="5"/>
  <c r="I110" i="5"/>
  <c r="I114" i="5"/>
  <c r="I118" i="5"/>
  <c r="I122" i="5"/>
  <c r="I126" i="5"/>
  <c r="I130" i="5"/>
  <c r="I134" i="5"/>
  <c r="I138" i="5"/>
  <c r="I142" i="5"/>
  <c r="I146" i="5"/>
  <c r="I7" i="5"/>
  <c r="I19" i="5"/>
  <c r="I27" i="5"/>
  <c r="I35" i="5"/>
  <c r="I47" i="5"/>
  <c r="I59" i="5"/>
  <c r="I75" i="5"/>
  <c r="I83" i="5"/>
  <c r="I87" i="5"/>
  <c r="I99" i="5"/>
  <c r="I111" i="5"/>
  <c r="I123" i="5"/>
  <c r="I11" i="5"/>
  <c r="I51" i="5"/>
  <c r="I71" i="5"/>
  <c r="I91" i="5"/>
  <c r="I107" i="5"/>
  <c r="I5" i="5"/>
  <c r="I9" i="5"/>
  <c r="I13" i="5"/>
  <c r="I17" i="5"/>
  <c r="I21" i="5"/>
  <c r="I25" i="5"/>
  <c r="I29" i="5"/>
  <c r="I33" i="5"/>
  <c r="I37" i="5"/>
  <c r="I41" i="5"/>
  <c r="I45" i="5"/>
  <c r="I49" i="5"/>
  <c r="I53" i="5"/>
  <c r="I57" i="5"/>
  <c r="I61" i="5"/>
  <c r="I65" i="5"/>
  <c r="I69" i="5"/>
  <c r="I73" i="5"/>
  <c r="I77" i="5"/>
  <c r="I81" i="5"/>
  <c r="I85" i="5"/>
  <c r="I89" i="5"/>
  <c r="I93" i="5"/>
  <c r="I97" i="5"/>
  <c r="I101" i="5"/>
  <c r="I105" i="5"/>
  <c r="I109" i="5"/>
  <c r="I113" i="5"/>
  <c r="I117" i="5"/>
  <c r="I121" i="5"/>
  <c r="I125" i="5"/>
  <c r="I129" i="5"/>
  <c r="I133" i="5"/>
  <c r="I137" i="5"/>
  <c r="I141" i="5"/>
  <c r="I145" i="5"/>
  <c r="I15" i="5"/>
  <c r="I23" i="5"/>
  <c r="I31" i="5"/>
  <c r="I39" i="5"/>
  <c r="I43" i="5"/>
  <c r="I55" i="5"/>
  <c r="I63" i="5"/>
  <c r="I67" i="5"/>
  <c r="I79" i="5"/>
  <c r="I95" i="5"/>
  <c r="I103" i="5"/>
  <c r="I115" i="5"/>
  <c r="I119" i="5"/>
  <c r="I148" i="5"/>
  <c r="I139" i="5"/>
  <c r="I131" i="5"/>
  <c r="I120" i="5"/>
  <c r="I104" i="5"/>
  <c r="I88" i="5"/>
  <c r="I72" i="5"/>
  <c r="I56" i="5"/>
  <c r="I40" i="5"/>
  <c r="I24" i="5"/>
  <c r="I8" i="5"/>
  <c r="I144" i="5"/>
  <c r="I136" i="5"/>
  <c r="I128" i="5"/>
  <c r="I116" i="5"/>
  <c r="I100" i="5"/>
  <c r="I84" i="5"/>
  <c r="I68" i="5"/>
  <c r="I52" i="5"/>
  <c r="I36" i="5"/>
  <c r="I20" i="5"/>
  <c r="I4" i="5"/>
  <c r="I143" i="5"/>
  <c r="I135" i="5"/>
  <c r="I127" i="5"/>
  <c r="I112" i="5"/>
  <c r="I96" i="5"/>
  <c r="I80" i="5"/>
  <c r="I64" i="5"/>
  <c r="I48" i="5"/>
  <c r="I32" i="5"/>
  <c r="I16" i="5"/>
  <c r="I3" i="5"/>
  <c r="I140" i="5"/>
  <c r="I132" i="5"/>
  <c r="I124" i="5"/>
  <c r="I108" i="5"/>
  <c r="I92" i="5"/>
  <c r="I76" i="5"/>
  <c r="I60" i="5"/>
  <c r="I44" i="5"/>
  <c r="I28" i="5"/>
  <c r="I12" i="5"/>
  <c r="J146" i="5"/>
  <c r="J142" i="5"/>
  <c r="J138" i="5"/>
  <c r="J134" i="5"/>
  <c r="J130" i="5"/>
  <c r="J126" i="5"/>
  <c r="J122" i="5"/>
  <c r="J118" i="5"/>
  <c r="J114" i="5"/>
  <c r="J110" i="5"/>
  <c r="J106" i="5"/>
  <c r="J102" i="5"/>
  <c r="J98" i="5"/>
  <c r="J94" i="5"/>
  <c r="J90" i="5"/>
  <c r="J86" i="5"/>
  <c r="J82" i="5"/>
  <c r="J78" i="5"/>
  <c r="J74" i="5"/>
  <c r="J70" i="5"/>
  <c r="J66" i="5"/>
  <c r="J62" i="5"/>
  <c r="J58" i="5"/>
  <c r="J54" i="5"/>
  <c r="J50" i="5"/>
  <c r="J46" i="5"/>
  <c r="J42" i="5"/>
  <c r="J38" i="5"/>
  <c r="J34" i="5"/>
  <c r="J30" i="5"/>
  <c r="J26" i="5"/>
  <c r="J22" i="5"/>
  <c r="J18" i="5"/>
  <c r="J14" i="5"/>
  <c r="J10" i="5"/>
  <c r="J6" i="5"/>
  <c r="J148" i="5"/>
  <c r="J143" i="5"/>
  <c r="J139" i="5"/>
  <c r="J135" i="5"/>
  <c r="J131" i="5"/>
  <c r="J127" i="5"/>
  <c r="J123" i="5"/>
  <c r="J119" i="5"/>
  <c r="J115" i="5"/>
  <c r="J111" i="5"/>
  <c r="J107" i="5"/>
  <c r="J103" i="5"/>
  <c r="J99" i="5"/>
  <c r="J95" i="5"/>
  <c r="J91" i="5"/>
  <c r="J87" i="5"/>
  <c r="J83" i="5"/>
  <c r="J79" i="5"/>
  <c r="J75" i="5"/>
  <c r="J71" i="5"/>
  <c r="J67" i="5"/>
  <c r="J63" i="5"/>
  <c r="J59" i="5"/>
  <c r="J55" i="5"/>
  <c r="J51" i="5"/>
  <c r="J47" i="5"/>
  <c r="J43" i="5"/>
  <c r="J39" i="5"/>
  <c r="J35" i="5"/>
  <c r="J31" i="5"/>
  <c r="J27" i="5"/>
  <c r="J23" i="5"/>
  <c r="J19" i="5"/>
  <c r="J15" i="5"/>
  <c r="J11" i="5"/>
  <c r="J7" i="5"/>
  <c r="S148" i="5"/>
  <c r="F148" i="4" l="1"/>
  <c r="Y148" i="5" l="1"/>
  <c r="G147" i="8" l="1"/>
  <c r="R147" i="8"/>
  <c r="P147" i="8"/>
  <c r="O147" i="8"/>
  <c r="N147" i="8"/>
  <c r="L147" i="8"/>
  <c r="K147" i="8"/>
  <c r="F147" i="8"/>
  <c r="G148" i="7" l="1"/>
  <c r="R148" i="5" l="1"/>
  <c r="Q148" i="5"/>
  <c r="P148" i="5"/>
  <c r="O148" i="5"/>
  <c r="N148" i="5"/>
  <c r="M148" i="5"/>
  <c r="L148" i="5"/>
  <c r="F4" i="6" l="1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3" i="6"/>
  <c r="G4" i="4" l="1"/>
  <c r="G141" i="4"/>
  <c r="G12" i="4"/>
  <c r="G128" i="4"/>
  <c r="G5" i="4"/>
  <c r="G22" i="4"/>
  <c r="G58" i="4"/>
  <c r="G13" i="4"/>
  <c r="G129" i="4"/>
  <c r="G14" i="4"/>
  <c r="G15" i="4"/>
  <c r="G130" i="4"/>
  <c r="G16" i="4"/>
  <c r="G87" i="4"/>
  <c r="G97" i="4"/>
  <c r="G80" i="4"/>
  <c r="G117" i="4"/>
  <c r="G30" i="4"/>
  <c r="G31" i="4"/>
  <c r="G108" i="4"/>
  <c r="G109" i="4"/>
  <c r="G131" i="4"/>
  <c r="G132" i="4"/>
  <c r="G59" i="4"/>
  <c r="G37" i="4"/>
  <c r="G6" i="4"/>
  <c r="G110" i="4"/>
  <c r="G71" i="4"/>
  <c r="G49" i="4"/>
  <c r="G23" i="4"/>
  <c r="G123" i="4"/>
  <c r="G24" i="4"/>
  <c r="G81" i="4"/>
  <c r="G60" i="4"/>
  <c r="G98" i="4"/>
  <c r="G99" i="4"/>
  <c r="G133" i="4"/>
  <c r="G142" i="4"/>
  <c r="G50" i="4"/>
  <c r="G38" i="4"/>
  <c r="G39" i="4"/>
  <c r="G118" i="4"/>
  <c r="G17" i="4"/>
  <c r="G43" i="4"/>
  <c r="G44" i="4"/>
  <c r="G51" i="4"/>
  <c r="G52" i="4"/>
  <c r="G134" i="4"/>
  <c r="G18" i="4"/>
  <c r="G53" i="4"/>
  <c r="G143" i="4"/>
  <c r="G72" i="4"/>
  <c r="G100" i="4"/>
  <c r="G93" i="4"/>
  <c r="G75" i="4"/>
  <c r="G119" i="4"/>
  <c r="G32" i="4"/>
  <c r="G61" i="4"/>
  <c r="G7" i="4"/>
  <c r="G25" i="4"/>
  <c r="G135" i="4"/>
  <c r="G136" i="4"/>
  <c r="G40" i="4"/>
  <c r="G54" i="4"/>
  <c r="G124" i="4"/>
  <c r="G62" i="4"/>
  <c r="G63" i="4"/>
  <c r="G33" i="4"/>
  <c r="G101" i="4"/>
  <c r="G137" i="4"/>
  <c r="G111" i="4"/>
  <c r="G138" i="4"/>
  <c r="G120" i="4"/>
  <c r="G139" i="4"/>
  <c r="G144" i="4"/>
  <c r="G45" i="4"/>
  <c r="G112" i="4"/>
  <c r="G113" i="4"/>
  <c r="G67" i="4"/>
  <c r="G68" i="4"/>
  <c r="G69" i="4"/>
  <c r="G70" i="4"/>
  <c r="G73" i="4"/>
  <c r="G76" i="4"/>
  <c r="G77" i="4"/>
  <c r="G8" i="4"/>
  <c r="G26" i="4"/>
  <c r="G102" i="4"/>
  <c r="G114" i="4"/>
  <c r="G103" i="4"/>
  <c r="G19" i="4"/>
  <c r="G27" i="4"/>
  <c r="G82" i="4"/>
  <c r="G55" i="4"/>
  <c r="G34" i="4"/>
  <c r="G83" i="4"/>
  <c r="G125" i="4"/>
  <c r="G104" i="4"/>
  <c r="G9" i="4"/>
  <c r="G41" i="4"/>
  <c r="G84" i="4"/>
  <c r="G85" i="4"/>
  <c r="G46" i="4"/>
  <c r="G88" i="4"/>
  <c r="G145" i="4"/>
  <c r="G47" i="4"/>
  <c r="G56" i="4"/>
  <c r="G126" i="4"/>
  <c r="G89" i="4"/>
  <c r="G90" i="4"/>
  <c r="G78" i="4"/>
  <c r="G94" i="4"/>
  <c r="G28" i="4"/>
  <c r="G64" i="4"/>
  <c r="G91" i="4"/>
  <c r="G29" i="4"/>
  <c r="G95" i="4"/>
  <c r="G35" i="4"/>
  <c r="G74" i="4"/>
  <c r="G79" i="4"/>
  <c r="G121" i="4"/>
  <c r="G105" i="4"/>
  <c r="G48" i="4"/>
  <c r="G20" i="4"/>
  <c r="G106" i="4"/>
  <c r="G65" i="4"/>
  <c r="G86" i="4"/>
  <c r="G122" i="4"/>
  <c r="G36" i="4"/>
  <c r="G10" i="4"/>
  <c r="G107" i="4"/>
  <c r="G127" i="4"/>
  <c r="G92" i="4"/>
  <c r="G66" i="4"/>
  <c r="G115" i="4"/>
  <c r="G96" i="4"/>
  <c r="G140" i="4"/>
  <c r="G11" i="4"/>
  <c r="G21" i="4"/>
  <c r="G42" i="4"/>
  <c r="G116" i="4"/>
  <c r="G57" i="4"/>
  <c r="G146" i="4"/>
  <c r="G3" i="4"/>
  <c r="E148" i="4" l="1"/>
  <c r="G148" i="4" s="1"/>
  <c r="F5" i="2" l="1"/>
  <c r="F142" i="2"/>
  <c r="F13" i="2"/>
  <c r="F129" i="2"/>
  <c r="F6" i="2"/>
  <c r="F23" i="2"/>
  <c r="F59" i="2"/>
  <c r="F14" i="2"/>
  <c r="F130" i="2"/>
  <c r="F15" i="2"/>
  <c r="F16" i="2"/>
  <c r="F131" i="2"/>
  <c r="F17" i="2"/>
  <c r="F88" i="2"/>
  <c r="F98" i="2"/>
  <c r="F81" i="2"/>
  <c r="F118" i="2"/>
  <c r="F31" i="2"/>
  <c r="F32" i="2"/>
  <c r="F109" i="2"/>
  <c r="F110" i="2"/>
  <c r="F132" i="2"/>
  <c r="F133" i="2"/>
  <c r="F60" i="2"/>
  <c r="F38" i="2"/>
  <c r="F7" i="2"/>
  <c r="F111" i="2"/>
  <c r="F72" i="2"/>
  <c r="F50" i="2"/>
  <c r="F24" i="2"/>
  <c r="F124" i="2"/>
  <c r="F25" i="2"/>
  <c r="F82" i="2"/>
  <c r="F61" i="2"/>
  <c r="F99" i="2"/>
  <c r="F100" i="2"/>
  <c r="F134" i="2"/>
  <c r="F143" i="2"/>
  <c r="F51" i="2"/>
  <c r="F39" i="2"/>
  <c r="F40" i="2"/>
  <c r="F119" i="2"/>
  <c r="F18" i="2"/>
  <c r="F44" i="2"/>
  <c r="F45" i="2"/>
  <c r="F52" i="2"/>
  <c r="F53" i="2"/>
  <c r="F135" i="2"/>
  <c r="F19" i="2"/>
  <c r="F54" i="2"/>
  <c r="F144" i="2"/>
  <c r="F73" i="2"/>
  <c r="F101" i="2"/>
  <c r="F94" i="2"/>
  <c r="F76" i="2"/>
  <c r="F120" i="2"/>
  <c r="F33" i="2"/>
  <c r="F62" i="2"/>
  <c r="F8" i="2"/>
  <c r="F26" i="2"/>
  <c r="F136" i="2"/>
  <c r="F137" i="2"/>
  <c r="F41" i="2"/>
  <c r="F55" i="2"/>
  <c r="F125" i="2"/>
  <c r="F63" i="2"/>
  <c r="F64" i="2"/>
  <c r="F34" i="2"/>
  <c r="F102" i="2"/>
  <c r="F138" i="2"/>
  <c r="F112" i="2"/>
  <c r="F139" i="2"/>
  <c r="F121" i="2"/>
  <c r="F140" i="2"/>
  <c r="F145" i="2"/>
  <c r="F46" i="2"/>
  <c r="F113" i="2"/>
  <c r="F114" i="2"/>
  <c r="F68" i="2"/>
  <c r="F69" i="2"/>
  <c r="F70" i="2"/>
  <c r="F71" i="2"/>
  <c r="F74" i="2"/>
  <c r="F77" i="2"/>
  <c r="F78" i="2"/>
  <c r="F9" i="2"/>
  <c r="F27" i="2"/>
  <c r="F103" i="2"/>
  <c r="F115" i="2"/>
  <c r="F104" i="2"/>
  <c r="F20" i="2"/>
  <c r="F28" i="2"/>
  <c r="F83" i="2"/>
  <c r="F56" i="2"/>
  <c r="F35" i="2"/>
  <c r="F84" i="2"/>
  <c r="F126" i="2"/>
  <c r="F105" i="2"/>
  <c r="F10" i="2"/>
  <c r="F42" i="2"/>
  <c r="F85" i="2"/>
  <c r="F86" i="2"/>
  <c r="F47" i="2"/>
  <c r="F89" i="2"/>
  <c r="F146" i="2"/>
  <c r="F48" i="2"/>
  <c r="F57" i="2"/>
  <c r="F127" i="2"/>
  <c r="F90" i="2"/>
  <c r="F91" i="2"/>
  <c r="F79" i="2"/>
  <c r="F95" i="2"/>
  <c r="F29" i="2"/>
  <c r="F65" i="2"/>
  <c r="F92" i="2"/>
  <c r="F30" i="2"/>
  <c r="F96" i="2"/>
  <c r="F36" i="2"/>
  <c r="F75" i="2"/>
  <c r="F80" i="2"/>
  <c r="F122" i="2"/>
  <c r="F106" i="2"/>
  <c r="F49" i="2"/>
  <c r="F21" i="2"/>
  <c r="F107" i="2"/>
  <c r="F66" i="2"/>
  <c r="F87" i="2"/>
  <c r="F123" i="2"/>
  <c r="F37" i="2"/>
  <c r="F11" i="2"/>
  <c r="F108" i="2"/>
  <c r="F128" i="2"/>
  <c r="F93" i="2"/>
  <c r="F67" i="2"/>
  <c r="F116" i="2"/>
  <c r="F97" i="2"/>
  <c r="F141" i="2"/>
  <c r="F12" i="2"/>
  <c r="F22" i="2"/>
  <c r="F43" i="2"/>
  <c r="F117" i="2"/>
  <c r="F58" i="2"/>
  <c r="F147" i="2"/>
  <c r="F149" i="2"/>
  <c r="F4" i="2"/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</calcChain>
</file>

<file path=xl/sharedStrings.xml><?xml version="1.0" encoding="utf-8"?>
<sst xmlns="http://schemas.openxmlformats.org/spreadsheetml/2006/main" count="4972" uniqueCount="520">
  <si>
    <t>LP.</t>
  </si>
  <si>
    <t>Powiat</t>
  </si>
  <si>
    <t>Gmina</t>
  </si>
  <si>
    <t>Typ gminy</t>
  </si>
  <si>
    <t>ogółem</t>
  </si>
  <si>
    <t xml:space="preserve">W TYM LICZBA KOBIET
</t>
  </si>
  <si>
    <t xml:space="preserve">W TYM LICZBA MĘŻCZYZN
</t>
  </si>
  <si>
    <t>% ludności gminy w ogólnej liczbie mieszkańców województwa</t>
  </si>
  <si>
    <t>w wieku przedprodukcyjnym</t>
  </si>
  <si>
    <t>% ogółu</t>
  </si>
  <si>
    <t>w wieku produkcyjnym</t>
  </si>
  <si>
    <t>w wieku poprodukcyjnym</t>
  </si>
  <si>
    <t xml:space="preserve">Liczba osób w wieku 75 lat i więcej w ludności ogółem </t>
  </si>
  <si>
    <t>Odsetek</t>
  </si>
  <si>
    <t xml:space="preserve">Liczba osób w wieku 75 lat i więcej w stosunku do osób w wieku poprodukcyjnym </t>
  </si>
  <si>
    <t>aleksandrowski</t>
  </si>
  <si>
    <t>Aleksandrów Kujawski</t>
  </si>
  <si>
    <t>miejska</t>
  </si>
  <si>
    <t>wiejska</t>
  </si>
  <si>
    <t>Bądkowo</t>
  </si>
  <si>
    <t>Ciechocinek</t>
  </si>
  <si>
    <t>Koneck</t>
  </si>
  <si>
    <t>Nieszawa</t>
  </si>
  <si>
    <t>Raciążek</t>
  </si>
  <si>
    <t>Waganiec</t>
  </si>
  <si>
    <t>Zakrzewo</t>
  </si>
  <si>
    <t>brodnicki</t>
  </si>
  <si>
    <t>Bartniczka</t>
  </si>
  <si>
    <t>Bobrowo</t>
  </si>
  <si>
    <t>Brodnica</t>
  </si>
  <si>
    <t>Brzozie</t>
  </si>
  <si>
    <t>Górzno</t>
  </si>
  <si>
    <t>miejsko-wiejska</t>
  </si>
  <si>
    <t>Jabłonowo Pomorskie</t>
  </si>
  <si>
    <t>Osiek</t>
  </si>
  <si>
    <t>Świedziebnia</t>
  </si>
  <si>
    <t>Zbiczno</t>
  </si>
  <si>
    <t>bydgoski</t>
  </si>
  <si>
    <t>Białe Błota</t>
  </si>
  <si>
    <t>Dąbrowa Chełmińska</t>
  </si>
  <si>
    <t>Dobrcz</t>
  </si>
  <si>
    <t>Koronowo</t>
  </si>
  <si>
    <t>Nowa Wieś Wielka</t>
  </si>
  <si>
    <t>Osielsko</t>
  </si>
  <si>
    <t>Sicienko</t>
  </si>
  <si>
    <t>Solec Kujawski</t>
  </si>
  <si>
    <t>chełmiński</t>
  </si>
  <si>
    <t>Chełmno</t>
  </si>
  <si>
    <t>Kijewo Królewskie</t>
  </si>
  <si>
    <t>Lisewo</t>
  </si>
  <si>
    <t>Papowo Biskupie</t>
  </si>
  <si>
    <t>Stolno</t>
  </si>
  <si>
    <t>Unisław</t>
  </si>
  <si>
    <t>golubsko-dobrzyński</t>
  </si>
  <si>
    <t>Ciechocin</t>
  </si>
  <si>
    <t>Golub-Dobrzyń</t>
  </si>
  <si>
    <t>Kowalewo Pomorskie</t>
  </si>
  <si>
    <t>Radomin</t>
  </si>
  <si>
    <t>Zbójno</t>
  </si>
  <si>
    <t>grudziądzki</t>
  </si>
  <si>
    <t>Grudziądz</t>
  </si>
  <si>
    <t>Gruta</t>
  </si>
  <si>
    <t>Łasin</t>
  </si>
  <si>
    <t>Radzyń Chełmiński</t>
  </si>
  <si>
    <t>Rogóźno</t>
  </si>
  <si>
    <t>Świecie nad Osą</t>
  </si>
  <si>
    <t>inowrocławski</t>
  </si>
  <si>
    <t>Dąbrowa Biskupia</t>
  </si>
  <si>
    <t>Gniewkowo</t>
  </si>
  <si>
    <t>Inowrocław</t>
  </si>
  <si>
    <t>Janikowo</t>
  </si>
  <si>
    <t>Kruszwica</t>
  </si>
  <si>
    <t>Pakość</t>
  </si>
  <si>
    <t>Rojewo</t>
  </si>
  <si>
    <t>Złotniki Kujawskie</t>
  </si>
  <si>
    <t>lipnowski</t>
  </si>
  <si>
    <t>Bobrowniki</t>
  </si>
  <si>
    <t>Chrostkowo</t>
  </si>
  <si>
    <t>Dobrzyń nad Wisłą</t>
  </si>
  <si>
    <t>Kikół</t>
  </si>
  <si>
    <t>Lipno</t>
  </si>
  <si>
    <t>Skępe</t>
  </si>
  <si>
    <t>Tłuchowo</t>
  </si>
  <si>
    <t>Wielgie</t>
  </si>
  <si>
    <t>m. Bydgoszcz</t>
  </si>
  <si>
    <t>M. Bydgoszcz</t>
  </si>
  <si>
    <t>m. Grudziądz</t>
  </si>
  <si>
    <t>M. Grudziądz</t>
  </si>
  <si>
    <t>m. Toruń</t>
  </si>
  <si>
    <t>M. Toruń</t>
  </si>
  <si>
    <t>m. Włocławek</t>
  </si>
  <si>
    <t>M. Włocławek</t>
  </si>
  <si>
    <t>mogileński</t>
  </si>
  <si>
    <t>Dąbrowa</t>
  </si>
  <si>
    <t>Jeziora Wielkie</t>
  </si>
  <si>
    <t>Mogilno</t>
  </si>
  <si>
    <t>Strzelno</t>
  </si>
  <si>
    <t>nakielski</t>
  </si>
  <si>
    <t>Kcynia</t>
  </si>
  <si>
    <t>Mrocza</t>
  </si>
  <si>
    <t>Nakło nad Notecią</t>
  </si>
  <si>
    <t>Sadki</t>
  </si>
  <si>
    <t>Szubin</t>
  </si>
  <si>
    <t>radziejowski</t>
  </si>
  <si>
    <t>Bytoń</t>
  </si>
  <si>
    <t>Dobre</t>
  </si>
  <si>
    <t>Osięciny</t>
  </si>
  <si>
    <t>Piotrków Kujawski</t>
  </si>
  <si>
    <t>Radziejów</t>
  </si>
  <si>
    <t>Topólka</t>
  </si>
  <si>
    <t>rypiński</t>
  </si>
  <si>
    <t>Brzuze</t>
  </si>
  <si>
    <t>Rogowo</t>
  </si>
  <si>
    <t>Rypin</t>
  </si>
  <si>
    <t>Skrwilno</t>
  </si>
  <si>
    <t>Wąpielsk</t>
  </si>
  <si>
    <t>sępoleński</t>
  </si>
  <si>
    <t>Kamień Krajeński</t>
  </si>
  <si>
    <t>Sępólno Krajeńskie</t>
  </si>
  <si>
    <t>Sośno</t>
  </si>
  <si>
    <t>Więcbork</t>
  </si>
  <si>
    <t>świecki</t>
  </si>
  <si>
    <t>Bukowiec</t>
  </si>
  <si>
    <t>Dragacz</t>
  </si>
  <si>
    <t>Drzycim</t>
  </si>
  <si>
    <t>Jeżewo</t>
  </si>
  <si>
    <t>Lniano</t>
  </si>
  <si>
    <t>Nowe</t>
  </si>
  <si>
    <t>Osie</t>
  </si>
  <si>
    <t>Pruszcz</t>
  </si>
  <si>
    <t>Świecie</t>
  </si>
  <si>
    <t>Świekatowo</t>
  </si>
  <si>
    <t>Warlubie</t>
  </si>
  <si>
    <t>toruński</t>
  </si>
  <si>
    <t>Chełmża</t>
  </si>
  <si>
    <t>Czernikowo</t>
  </si>
  <si>
    <t>Lubicz</t>
  </si>
  <si>
    <t>Łubianka</t>
  </si>
  <si>
    <t>Łysomice</t>
  </si>
  <si>
    <t>Obrowo</t>
  </si>
  <si>
    <t>Wielka Nieszawka</t>
  </si>
  <si>
    <t>Zławieś Wielka</t>
  </si>
  <si>
    <t>tucholski</t>
  </si>
  <si>
    <t>Cekcyn</t>
  </si>
  <si>
    <t>Gostycyn</t>
  </si>
  <si>
    <t>Kęsowo</t>
  </si>
  <si>
    <t>Lubiewo</t>
  </si>
  <si>
    <t>Śliwice</t>
  </si>
  <si>
    <t>Tuchola</t>
  </si>
  <si>
    <t>wąbrzeski</t>
  </si>
  <si>
    <t>Dębowa Łąka</t>
  </si>
  <si>
    <t>Książki</t>
  </si>
  <si>
    <t>Płużnica</t>
  </si>
  <si>
    <t>Ryńsk</t>
  </si>
  <si>
    <t>Wąbrzeźno</t>
  </si>
  <si>
    <t>włocławski</t>
  </si>
  <si>
    <t>Baruchowo</t>
  </si>
  <si>
    <t>Boniewo</t>
  </si>
  <si>
    <t>Brześć Kujawski</t>
  </si>
  <si>
    <t>Choceń</t>
  </si>
  <si>
    <t>Chodecz</t>
  </si>
  <si>
    <t>Fabianki</t>
  </si>
  <si>
    <t>Izbica Kujawska</t>
  </si>
  <si>
    <t>Kowal</t>
  </si>
  <si>
    <t>Lubanie</t>
  </si>
  <si>
    <t>Lubień Kujawski</t>
  </si>
  <si>
    <t>Lubraniec</t>
  </si>
  <si>
    <t>Włocławek</t>
  </si>
  <si>
    <t>żniński</t>
  </si>
  <si>
    <t>Barcin</t>
  </si>
  <si>
    <t>Gąsawa</t>
  </si>
  <si>
    <t>Janowiec Wielkopolski</t>
  </si>
  <si>
    <t>Łabiszyn</t>
  </si>
  <si>
    <t>Żnin</t>
  </si>
  <si>
    <t>Województwo Kujawsko-Pomorskie</t>
  </si>
  <si>
    <t>liczba podmiotów gospodarki narodowej wpisanych do rejestru REGON</t>
  </si>
  <si>
    <t>% podmiotów gospodarczych w gospodarce regionu</t>
  </si>
  <si>
    <t>* ludność w wieku nieprodukcyjnym - ludność w wieku 
przedprodukcyjnym - 0-17 lat 
oraz ludność w wieku poprodukcyjnym 
- mężczyźni 65 lat i więcej, kobiety 60 lat i więcej</t>
  </si>
  <si>
    <t/>
  </si>
  <si>
    <t>liczba osób bezrobotnych</t>
  </si>
  <si>
    <t>liczba osób długatrwale bezrobotnych</t>
  </si>
  <si>
    <t>% osób długotrwale bezrobotnych w populacji osób bezrobotnych</t>
  </si>
  <si>
    <t xml:space="preserve">liczba osób korzystajacych z pomocy społecznej </t>
  </si>
  <si>
    <t>LICZBA RODZIN</t>
  </si>
  <si>
    <t>LICZBA OSÓB W RODZINACH</t>
  </si>
  <si>
    <t>% mieszkańców korzystajacych z pomocy społecznej (dot. osób w rodzinach, którym decyzją przyznano świadczenie z pomocy społ.</t>
  </si>
  <si>
    <t>% rodzin korzystających z pomocy w gminie w ogólnej liczbie rodzin korzystających w województwie</t>
  </si>
  <si>
    <t>% osób w rodzinach korzystających z pomocy w gminie w ogólnej liczbie osób w rodzinach korzystających w województwie</t>
  </si>
  <si>
    <t xml:space="preserve">Liczba korzystających ze świadczeń pomocy społecznej na 10 tys. ludności </t>
  </si>
  <si>
    <t>Liczba osób korzystających z pomocy społecznej według powodu otrzymania świadczeń: Ubóstwo</t>
  </si>
  <si>
    <t>Liczba osób korzystających z pomocy społecznej według powodu otrzymania świadczeń: Bezrobocie</t>
  </si>
  <si>
    <t>Liczba osób korzystających z pomocy społecznej według powodu otrzymania świadczeń: Niepełnosprawność</t>
  </si>
  <si>
    <t>Liczba osób korzystających z pomocy społecznej według powodu otrzymania świadczeń: Długotrwała lub ciężka choroba</t>
  </si>
  <si>
    <t xml:space="preserve">Liczba osób korzystających z pomocy społecznej według powodu otrzymania świadczeń: Bezradnośc w sprawach opiekuńczo-wychowawczych </t>
  </si>
  <si>
    <t>Liczba osób korzystających z pomocy społecznej według powodu otrzymania świadczeń: Alkoholizm</t>
  </si>
  <si>
    <t xml:space="preserve">Liczba osób korzystających z pomocy społecznej według powodu otrzymania świadczeń: Narkomania </t>
  </si>
  <si>
    <t>Liczba pracowników socjalnych</t>
  </si>
  <si>
    <t>Liczba mieszkańców przypadająca na jednego pracownika socjalnego w gminie</t>
  </si>
  <si>
    <t>Liczba rodzin i osób samotnie gospodarujących, objętych pracą socjalną przypadająca na 1 pracownika socjalnego zatrudnionego w OPS w pełnym wymiarze czasu pracy</t>
  </si>
  <si>
    <t>Liczba zatrudnionych asystentów rodziny w gminie</t>
  </si>
  <si>
    <t>Liczba rodzin objęta pracą asystenta rodziny</t>
  </si>
  <si>
    <t>Gmina realizująca usługi opiekuńcze</t>
  </si>
  <si>
    <t>Liczba osób objęta usługami opiekuńczymi</t>
  </si>
  <si>
    <t>Odsetek osób objętych usługami opiekuńczymi w populacji osób w wieku poprodukcyjnym</t>
  </si>
  <si>
    <t>Gmina realizująca poradnictwo specjalistyczne</t>
  </si>
  <si>
    <t>Liczba żłobków / klubów dziecięcych/ oddziałów żłobkowych w przedszkolach</t>
  </si>
  <si>
    <t>Odsetek dzieci objętych opieką z żłobkach</t>
  </si>
  <si>
    <t>dzienne domy pomocy</t>
  </si>
  <si>
    <t>środowiskowe domy samopomocy</t>
  </si>
  <si>
    <t>schroniska</t>
  </si>
  <si>
    <t>warsztaty terapii zajęciowej</t>
  </si>
  <si>
    <t>centra integracji społecznej</t>
  </si>
  <si>
    <t>kluby integracji społecznej</t>
  </si>
  <si>
    <t>zakłady aktywności zawodowej</t>
  </si>
  <si>
    <t>mieszkania chronione</t>
  </si>
  <si>
    <t>kluby seniora</t>
  </si>
  <si>
    <t>uniwersytety trzeciego wieku</t>
  </si>
  <si>
    <t>domy pomocy społecznej</t>
  </si>
  <si>
    <t>Nazwa</t>
  </si>
  <si>
    <t>Adres</t>
  </si>
  <si>
    <t>Miejski Ośrodek Pomocy Społecznej</t>
  </si>
  <si>
    <t>ul. Słowackiego 12
87-700 Aleksandrów Kujawski</t>
  </si>
  <si>
    <t>Gminny Ośrodek Pomocy Społecznej</t>
  </si>
  <si>
    <t xml:space="preserve">ul. Słowackiego 12
87-700 Aleksandrów Kujawski </t>
  </si>
  <si>
    <t>ul. Włocławska 82
87-704 Bądkowo</t>
  </si>
  <si>
    <t>ul. Kopernika 14
87-720 Ciechocinek</t>
  </si>
  <si>
    <t>Włodzimierza Lubańskiego 11
87-702 Koneck</t>
  </si>
  <si>
    <t>ul. 3-Maja 2
87-730 Nieszawa</t>
  </si>
  <si>
    <t>ul. Rynkowa 6a
87-721 Raciążek</t>
  </si>
  <si>
    <t>ul. Dworcowa 7
87-731 Waganiec</t>
  </si>
  <si>
    <t>ul.Leśna 1
87-707 Zakrzewo</t>
  </si>
  <si>
    <t>ul. Brodnicka 8
87-321 Bartniczka</t>
  </si>
  <si>
    <t xml:space="preserve">Gminny Ośrodek Pomocy Społecznej </t>
  </si>
  <si>
    <t>Bobrowo 27
87-327 Bobrowo</t>
  </si>
  <si>
    <t xml:space="preserve">ul. Ustronie 2b
87-300 Brodnica
</t>
  </si>
  <si>
    <t>ul. Mazurska 13 
87-300 Brodnica</t>
  </si>
  <si>
    <t>Brzozie 50 
87-313 Brzozie</t>
  </si>
  <si>
    <t>Rynek 1 
87-320 Górzno</t>
  </si>
  <si>
    <t>Miejsko-Gminny Ośrodek Pomocy Społecznej</t>
  </si>
  <si>
    <t>ul. Główna 22
87-330 Jabłonowo Pomorskie</t>
  </si>
  <si>
    <t>Osiek 81/a
87-340 Osiek</t>
  </si>
  <si>
    <t>Świedziebnia 92A
87-335 Świedziebnia</t>
  </si>
  <si>
    <t>ul. Betonowa 1 A
86-005 Białe Błota</t>
  </si>
  <si>
    <t>ul.Długa 54
86-022 Dobrcz</t>
  </si>
  <si>
    <t>ul. Pomianowskiego 1
86-010 Koronowo</t>
  </si>
  <si>
    <t>ul. Ogrodowa 2A
86-060 Nowa Wieś Wielka</t>
  </si>
  <si>
    <t>ul. Centralna 6a
86-031 Osielsko</t>
  </si>
  <si>
    <t>ul. Sportowa 2
86-014 Sicienko</t>
  </si>
  <si>
    <t>ul. Gen. Józefa Hallera 11
86-200 Chełmno</t>
  </si>
  <si>
    <t xml:space="preserve">ul. Toruńska 15
86-230 Lisewo </t>
  </si>
  <si>
    <t>Papowo Biskupie 128
86-221 Papowo Biskupie</t>
  </si>
  <si>
    <t>Stolno 112 
86-212 Stolno</t>
  </si>
  <si>
    <t xml:space="preserve">ul. Parkowa 20
86-260 Unisław </t>
  </si>
  <si>
    <t>Miliszewy 51
87-408 Ciechocin</t>
  </si>
  <si>
    <t>Miejski Ośrodek Polityki Społecznej</t>
  </si>
  <si>
    <t>ul. Klińskiego 10
87-400 Golub-Dobrzyń</t>
  </si>
  <si>
    <t>Pl. Tysiąclecia 22a
87-400 Golub-Dobrzyń</t>
  </si>
  <si>
    <t xml:space="preserve">Miejsko Gminny Ośrodek Pomocy Społecznej </t>
  </si>
  <si>
    <t>ul. Świętego Mikołaja 5
87-410 Kowalewo Pomorskie</t>
  </si>
  <si>
    <t>Radomin 1a
87-404 Radomin</t>
  </si>
  <si>
    <t>ul. Wybickiego 38
86-300 Grudziądz</t>
  </si>
  <si>
    <t>Gruta 244
86-330 Mełno</t>
  </si>
  <si>
    <t>Plac Towarzystwa Jaszczurczego 9 
87-220 Radzyń Chełmiński</t>
  </si>
  <si>
    <t>Świecie nad Osą 2
86-341 Świecie nad Osą</t>
  </si>
  <si>
    <t xml:space="preserve">ul. Topolowa 2
88-133 Dąbrowa Biskupia
</t>
  </si>
  <si>
    <t>ul. Dworcowa 8c
88 140 Gniewkowo</t>
  </si>
  <si>
    <t>ul. Św. Ducha 90
88-100 Inowrocław</t>
  </si>
  <si>
    <t>ul. Królowej Jadwigi 43
88-100 Inowrocław</t>
  </si>
  <si>
    <t xml:space="preserve">Miejsko-Gminny Ośrodek Pomocy Społecznej </t>
  </si>
  <si>
    <t>ul. Miła 11
88-160 Janikowo</t>
  </si>
  <si>
    <t xml:space="preserve">ul. Rybacka 20
88-150 Kruszwica
</t>
  </si>
  <si>
    <t>Ośrodek Pomocy Społecznej</t>
  </si>
  <si>
    <t>ul. Inowrocławska 14 
88-170 Pakość</t>
  </si>
  <si>
    <t xml:space="preserve">Rojewo 8
88-111 Rojewo </t>
  </si>
  <si>
    <t>Powstańców Wielkopolskich 6
88-180 Złotniki Kujawskie</t>
  </si>
  <si>
    <t>ul. Nieszawska 10
87-617 Bobrowniki</t>
  </si>
  <si>
    <t>Chrostkowo 99
87-602 Chrostkowo</t>
  </si>
  <si>
    <t>ul. Szkolna 1
87-610 Dobrzyń nad Wisłą</t>
  </si>
  <si>
    <t>Plac Kościuszki 7a
87-620 Kikół</t>
  </si>
  <si>
    <t xml:space="preserve">ul. Włocławska 16a
87-600 Lipno </t>
  </si>
  <si>
    <t>ul. Mickiewicza 29 
87-600 Lipno</t>
  </si>
  <si>
    <t>ul. Kościelna 2
87-630 Skępe</t>
  </si>
  <si>
    <t>ul. Sierpecka 20
87-605 Tłuchowo</t>
  </si>
  <si>
    <t>ul. Starowiejska 8
87-603 Wielgie</t>
  </si>
  <si>
    <t>ul. Ogrodowa 9
85-043 Bydgoszcz</t>
  </si>
  <si>
    <t>Miejski Ośrodek Pomocy Rodzinie</t>
  </si>
  <si>
    <t>ul. Waryńskiego 34A
86-300 Grudziądz</t>
  </si>
  <si>
    <t>Jeziora Wielkie 106/4
88-324 Jeziora Wielkie</t>
  </si>
  <si>
    <t>ul. Rynek 10 
88-300 Mogilno</t>
  </si>
  <si>
    <t>ul. Sportowa 6
88-320 Strzelno</t>
  </si>
  <si>
    <t>ul. Libelta 28
89-240 Kcynia</t>
  </si>
  <si>
    <t>Miejsko Gminny Ośrodek Pomocy Społecznej</t>
  </si>
  <si>
    <t>ul. Łąkowa 7 
89-115 Mrocza</t>
  </si>
  <si>
    <t>ul. Ignacego Tomyślaka 37
89-110 Sadki</t>
  </si>
  <si>
    <t>ul. Kcyńska 34
89-200 Szubin</t>
  </si>
  <si>
    <t>Bytoń 72 
88-231 Bytoń</t>
  </si>
  <si>
    <t>Gminny Ośrodek Pomocy Społeczne</t>
  </si>
  <si>
    <t>ul. Dworcowa 6
88-210 Dobre</t>
  </si>
  <si>
    <t>ul. I Armii Wojska Polskiego 14
88-220 Osięciny</t>
  </si>
  <si>
    <t>ul. Słoneczna 32
88-230 Piotrków Kujawski</t>
  </si>
  <si>
    <t xml:space="preserve">Miejski Ośrodek Pomocy Społecznej </t>
  </si>
  <si>
    <t>ul. Rynek 1
88-200 Radziejów</t>
  </si>
  <si>
    <t>ul. Kościuszki 58
88-200 Radziejów</t>
  </si>
  <si>
    <t>Topólka 22
87-875 Topólka</t>
  </si>
  <si>
    <t>Brzuze 63
87-517 Brzuze</t>
  </si>
  <si>
    <t>Rogowo 51
87-515 Rogowo</t>
  </si>
  <si>
    <t>ul. Warszawska 40
87-500 Rypin</t>
  </si>
  <si>
    <t>ul. Lipnowska 4
87-500 Rypin</t>
  </si>
  <si>
    <t>ul. Rypińska 7
87-510 Skrwilno</t>
  </si>
  <si>
    <t>Plac Odrodzenia 3
89-430 Kamień Krajeński</t>
  </si>
  <si>
    <t>ul. Szkolna 8
89-400 Sępólno Krajeńskie</t>
  </si>
  <si>
    <t>ul. Parkowa 4 
89-412 Sośno</t>
  </si>
  <si>
    <t>ul. Mickiewicza 22a
89-410 Więcbork</t>
  </si>
  <si>
    <t>ul. Dr Floriana Ceynowy 14
86-122 Bukowiec</t>
  </si>
  <si>
    <t>Dragacz 7a
86-134 Dragacz</t>
  </si>
  <si>
    <t>ul. Podgórna 10
86-140 Drzycim</t>
  </si>
  <si>
    <t>ul. Główna 10
86-131 Jeżewo</t>
  </si>
  <si>
    <t>Wyzwolenia 9
86-141 Lniano</t>
  </si>
  <si>
    <t>Plac Św. Rocha 5
86-170 Nowe</t>
  </si>
  <si>
    <t>ul. Dworcowa 6
86-150 Osie</t>
  </si>
  <si>
    <t>ul. Główna 33
86-120 Pruszcz</t>
  </si>
  <si>
    <t>ul.Józefa Hallera 11
86-105 Świecie</t>
  </si>
  <si>
    <t xml:space="preserve">ul. Tucholska 6
86-182 Świekatowo
</t>
  </si>
  <si>
    <t>ul. Gen. Józefa Hallera 19
87-140 Chełmża</t>
  </si>
  <si>
    <t>ul. Paderewskiego 11
87-140 Chełmża</t>
  </si>
  <si>
    <t>ul. Słowackiego 12
87-640 Czernikowo</t>
  </si>
  <si>
    <t>ul. Toruńska 56
87-162 Lubicz</t>
  </si>
  <si>
    <t>ul. Warszawska 19
87-148 Łysomice</t>
  </si>
  <si>
    <t>Aleja Lipowa 27
87-126 Obrowo</t>
  </si>
  <si>
    <t xml:space="preserve">ul. Toruńska 14
87-165 Cierpice
Wielka Nieszawka </t>
  </si>
  <si>
    <t>ul. Słoneczna 28
87-134 Zławieś Wielka</t>
  </si>
  <si>
    <t>ul. Szkolna 2
89-511 Cekcyn</t>
  </si>
  <si>
    <t>ul. Sępoleńska 12 a
89-520 Gostycyn</t>
  </si>
  <si>
    <t xml:space="preserve">ul. Główna 19
89-506 Kęsowo </t>
  </si>
  <si>
    <t>ul. Hallera 7
89-526 Lubiewo</t>
  </si>
  <si>
    <t>ul. ks. dra St. Sychowskiego 28 
89-530 Śliwice</t>
  </si>
  <si>
    <t xml:space="preserve">Ośrodek Pomocy Społecznej </t>
  </si>
  <si>
    <t>ul. Świecka 45 
89-500 Tuchola</t>
  </si>
  <si>
    <t>Dębowa Łąka 38 
87-207 Dębowa Łąka</t>
  </si>
  <si>
    <t>ul. Bankowa 4
87-222 Książki</t>
  </si>
  <si>
    <t>Płużnica 54
87-214 Płużnica</t>
  </si>
  <si>
    <t>Ośrodek Pomocy Społecznej Gminy Ryńsk</t>
  </si>
  <si>
    <t>ul. Mickiewicza 12/1
87-200 Wąbrzeźno</t>
  </si>
  <si>
    <t>ul. Wolności 32
87-200 Wąbrzeźno</t>
  </si>
  <si>
    <t>Baruchowo 54
87-821 Baruchowo</t>
  </si>
  <si>
    <t>ul. Szkolna 28
87-851 Boniewo</t>
  </si>
  <si>
    <t>Brzeski Ośrodek Pomocy Społecznej</t>
  </si>
  <si>
    <t>ul. Królewska 5
87-880 Brześć Kujawski</t>
  </si>
  <si>
    <t xml:space="preserve">ul. Sikorskiego 8b
87-850 Choceń 
</t>
  </si>
  <si>
    <t>ul. Kaliska 2 
87-860 Chodecz</t>
  </si>
  <si>
    <t>Fabianki 4
87-811 Fabianki</t>
  </si>
  <si>
    <t>ul. Marszałka Piłsudskiego 32 
87-865 Izbica Kujawska</t>
  </si>
  <si>
    <t xml:space="preserve">ul. Piwna 24
87-820 Kowal </t>
  </si>
  <si>
    <t>ul. Piwna 33
87-820 Kowal</t>
  </si>
  <si>
    <t>Lubanie 28A
87-732 Lubanie</t>
  </si>
  <si>
    <t>ul. 1-go Maja 44
87-840 Lubień Kujawski</t>
  </si>
  <si>
    <t>ul. Brzeska 49
87-890 Lubraniec</t>
  </si>
  <si>
    <t>Gminny Ośrodek Pomocy Społecznej we Włocławku</t>
  </si>
  <si>
    <t>ul. Mogileńska 3
88-190 Barcin</t>
  </si>
  <si>
    <t>ul. Żnińska 19
88-410 Gąsawa</t>
  </si>
  <si>
    <t>ul. Strzelecka 8
88-430 Janowiec Wielkopolski</t>
  </si>
  <si>
    <t>ul. Szubińska  1
89-210 Łabiszyn</t>
  </si>
  <si>
    <t>ul. Kolejowa 4
88-420 Rogowo</t>
  </si>
  <si>
    <t xml:space="preserve">ul.700-lecia 36
88-400 Żnin </t>
  </si>
  <si>
    <t xml:space="preserve">Wskaźnik </t>
  </si>
  <si>
    <t>Źródło</t>
  </si>
  <si>
    <t>1.</t>
  </si>
  <si>
    <t>Liczba ludności ogółem</t>
  </si>
  <si>
    <t>BDL-GUS</t>
  </si>
  <si>
    <t>2.</t>
  </si>
  <si>
    <t>3.</t>
  </si>
  <si>
    <t>Liczba osób w wieku przedprodukcyjnym</t>
  </si>
  <si>
    <t>4.</t>
  </si>
  <si>
    <t>5.</t>
  </si>
  <si>
    <t>Liczba osób w wieku produkcyjnym</t>
  </si>
  <si>
    <t>6.</t>
  </si>
  <si>
    <t>7.</t>
  </si>
  <si>
    <t>Liczba osób w wieku poprodukcyjnym</t>
  </si>
  <si>
    <t>8.</t>
  </si>
  <si>
    <t>9.</t>
  </si>
  <si>
    <t>Ludność w wieku nieprodukcyjnym na 100 osób w wieku produkcyjnym</t>
  </si>
  <si>
    <t>10.</t>
  </si>
  <si>
    <t>11.</t>
  </si>
  <si>
    <t xml:space="preserve">Odsetek osób w wieku 75 lat i więcej w ludności ogółem </t>
  </si>
  <si>
    <t>12.</t>
  </si>
  <si>
    <t xml:space="preserve">Liczba osób w wieku 75 lat i więcej w stosunku do osób w wieku produkcyjnym </t>
  </si>
  <si>
    <t>13.</t>
  </si>
  <si>
    <t>Liczba podmiotów gospodarki narodowej wpisanych do rejestru REGON</t>
  </si>
  <si>
    <t>14.</t>
  </si>
  <si>
    <t>15.</t>
  </si>
  <si>
    <t>Dochody gminy (dochód na 1 mieszkańca)</t>
  </si>
  <si>
    <t>16.</t>
  </si>
  <si>
    <t>Liczba osób bezrobotnych</t>
  </si>
  <si>
    <t>17.</t>
  </si>
  <si>
    <t>18.</t>
  </si>
  <si>
    <t>Liczba osób długatrwale bezrobotnych</t>
  </si>
  <si>
    <t>19.</t>
  </si>
  <si>
    <t>20.</t>
  </si>
  <si>
    <t>Liczba osób korzystajacych z pomocy społecznej</t>
  </si>
  <si>
    <t>21.</t>
  </si>
  <si>
    <t>Liczba rodzin</t>
  </si>
  <si>
    <t>22.</t>
  </si>
  <si>
    <t>Liczba osób w rodzinach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</si>
  <si>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</si>
  <si>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</si>
  <si>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</si>
  <si>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</si>
  <si>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</si>
  <si>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</si>
  <si>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</si>
  <si>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</si>
  <si>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</si>
  <si>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</si>
  <si>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</si>
  <si>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</si>
  <si>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</si>
  <si>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</si>
  <si>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</si>
  <si>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</si>
  <si>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</si>
  <si>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</si>
  <si>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</si>
  <si>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</si>
  <si>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</si>
  <si>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</si>
  <si>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</si>
  <si>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</si>
  <si>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</si>
  <si>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</si>
  <si>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Liczba osób bezdomnych</t>
  </si>
  <si>
    <t xml:space="preserve">Ogólnopolskie badanie przeprowadzone w nocy z 13/14 lutego 2019r. </t>
  </si>
  <si>
    <t>49.</t>
  </si>
  <si>
    <t>% osób bezdomnych w gminie w stosunku do liczby osób bezdomnych w województwie</t>
  </si>
  <si>
    <t>50.</t>
  </si>
  <si>
    <t>51.</t>
  </si>
  <si>
    <t>52.</t>
  </si>
  <si>
    <t>Liczba przedszkoli (przedszkola wraz z oddziałami przedszkolnymi przy szkołach)</t>
  </si>
  <si>
    <t>53.</t>
  </si>
  <si>
    <t>Odsetek dzieci objętych wychowaniem przedszkolnym w wieku 3-5 lat</t>
  </si>
  <si>
    <t>54.</t>
  </si>
  <si>
    <t>Dzienne Domy Pomocy</t>
  </si>
  <si>
    <t>55.</t>
  </si>
  <si>
    <t>Środowiskowe Domy Samopomocy</t>
  </si>
  <si>
    <t>Kujawsko-Pomorski Urząd Wojewódzki w Bydgoszczy</t>
  </si>
  <si>
    <t>56.</t>
  </si>
  <si>
    <t>Schroniska</t>
  </si>
  <si>
    <t>57.</t>
  </si>
  <si>
    <t>Warsztaty Terapii Zajęciowej</t>
  </si>
  <si>
    <t>59.</t>
  </si>
  <si>
    <t>Centra Integracji Społecznej</t>
  </si>
  <si>
    <t>60.</t>
  </si>
  <si>
    <t>Kluby Integracji Społecznej</t>
  </si>
  <si>
    <t>61.</t>
  </si>
  <si>
    <t>Zakłady Aktywności Zawodowej</t>
  </si>
  <si>
    <t>62.</t>
  </si>
  <si>
    <t>Mieszkania Chronione</t>
  </si>
  <si>
    <t>63.</t>
  </si>
  <si>
    <t>Kluby Seniora</t>
  </si>
  <si>
    <t>64.</t>
  </si>
  <si>
    <t>Uniwersytety Trzeciego Wieku</t>
  </si>
  <si>
    <t>Liczba domów pomocy społecznej</t>
  </si>
  <si>
    <t>Dane teleadresowe</t>
  </si>
  <si>
    <r>
      <t>Liczba przedszkoli (przedszkola wraz z oddziałami przedszkolnymi przy szkołach)</t>
    </r>
    <r>
      <rPr>
        <b/>
        <sz val="10"/>
        <rFont val="Calibri"/>
        <family val="2"/>
        <charset val="238"/>
        <scheme val="minor"/>
      </rPr>
      <t xml:space="preserve">
</t>
    </r>
  </si>
  <si>
    <r>
      <rPr>
        <b/>
        <sz val="10"/>
        <rFont val="Calibri"/>
        <family val="2"/>
        <charset val="238"/>
        <scheme val="minor"/>
      </rPr>
      <t>Odsetek dzieci objętych wychowaniem przedszkolnym w wieku 3-5 lat</t>
    </r>
    <r>
      <rPr>
        <b/>
        <sz val="10"/>
        <color rgb="FFFF0000"/>
        <rFont val="Calibri"/>
        <family val="2"/>
        <charset val="238"/>
        <scheme val="minor"/>
      </rPr>
      <t xml:space="preserve">
</t>
    </r>
  </si>
  <si>
    <t>ludność w wieku nieprodukcyjnym* na 100 osób w wieku produkcyjnym</t>
  </si>
  <si>
    <t>Ankieta jednorazowa "Dodatek do OZPS dla MOPR/MOPS/OPS/PCPR za 2022 rok"</t>
  </si>
  <si>
    <t>ul. Młyńska 6
87-305 Zbiczno</t>
  </si>
  <si>
    <t>Wałdowo Królewskie                  ul.Długa 32
86-070 Dąbrowa Chełmińska</t>
  </si>
  <si>
    <t>ul. Kościuszki 12
86-050 Solec Kujawski</t>
  </si>
  <si>
    <t>ul. Dworcowa 5
86-200 Chełmno</t>
  </si>
  <si>
    <t>ul. Szlachecka 1
86-253 Kijewo Królewskie</t>
  </si>
  <si>
    <t>Zbójno 178A
87-645 Zbójno</t>
  </si>
  <si>
    <t>ul. Wodna 15
86-320 Łasin</t>
  </si>
  <si>
    <t>Rogóźno 91c
86-318 Rogóźno</t>
  </si>
  <si>
    <t>ul. Szkolna 13
88-306 Dąbrowa</t>
  </si>
  <si>
    <t>ul. Gimnazjalna 10
89-100 Nakło nad Notecią</t>
  </si>
  <si>
    <t>Wąpielsk 20B
87-337 Wąpielsk</t>
  </si>
  <si>
    <t>ul. Dworcowa 15
86-160 Warlubie</t>
  </si>
  <si>
    <t>ul. Bydgoska 10
87-152 Łubianka</t>
  </si>
  <si>
    <r>
      <t>ul. Królewiecka 7</t>
    </r>
    <r>
      <rPr>
        <b/>
        <sz val="10"/>
        <color theme="1"/>
        <rFont val="Calibri"/>
        <family val="2"/>
        <charset val="238"/>
        <scheme val="minor"/>
      </rPr>
      <t>B</t>
    </r>
    <r>
      <rPr>
        <sz val="10"/>
        <color theme="1"/>
        <rFont val="Calibri"/>
        <family val="2"/>
        <charset val="238"/>
        <scheme val="minor"/>
      </rPr>
      <t xml:space="preserve">
 87-800 Włocławek</t>
    </r>
  </si>
  <si>
    <t>ul. Słowackiego 118 A
87-100 Toruń</t>
  </si>
  <si>
    <t>ul. Ogniowa 8/10
87-800 Włocławek</t>
  </si>
  <si>
    <t>-</t>
  </si>
  <si>
    <t>1+F</t>
  </si>
  <si>
    <t>2+F</t>
  </si>
  <si>
    <t>61+2F</t>
  </si>
  <si>
    <t>F</t>
  </si>
  <si>
    <t>2F</t>
  </si>
  <si>
    <t>3F</t>
  </si>
  <si>
    <t>Informator dla Seniora wyd. IX.</t>
  </si>
  <si>
    <t xml:space="preserve"> Informator dla Seniora wyd. IX.</t>
  </si>
  <si>
    <t>35+49F</t>
  </si>
  <si>
    <t>TAK</t>
  </si>
  <si>
    <t>NIE</t>
  </si>
  <si>
    <t>TAK-135</t>
  </si>
  <si>
    <t>TAK-69</t>
  </si>
  <si>
    <t>Dochód gminy (dochód własny na 1 mieszkańca) *</t>
  </si>
  <si>
    <r>
      <rPr>
        <b/>
        <sz val="11"/>
        <color theme="1"/>
        <rFont val="Calibri"/>
        <family val="2"/>
        <charset val="238"/>
        <scheme val="minor"/>
      </rPr>
      <t xml:space="preserve">*dochody własne </t>
    </r>
    <r>
      <rPr>
        <sz val="11"/>
        <color theme="1"/>
        <rFont val="Calibri"/>
        <family val="2"/>
        <charset val="238"/>
        <scheme val="minor"/>
      </rPr>
      <t xml:space="preserve">- dochody podatkowe ustalone i pobierane na podstawie odrębnych ustaw. Źródłami dochodów własnych jednostek samorządu terytorialnego są m. in : wpływy z podatków, opłat, dochody z majątku jst, spadki, zapisy i darowizny na rzecz j.s.t., dochody z kar pieniężnych i grzywien określonych w odrębnych przepisach, odsetki od pożyczek udzielanych przez j.s.t. o ile odrębne przepisy nie stanowią inaczej, odsetki od nieterminowo przekazywanych należności stanowiących dochody j.s.t., odsetki od środków finansowych gromadzonych na rachunkach bankowych, o ile odrębne przepisy nie stanowią inaczej i inne. W rozumieniu ustawy dochodami własnymi jednostek samorządu terytorialnego są również udziały we wpływach z podatku dochodowego od osób fizycznych (PIT) oraz z podatku dochodowego od osób prawnych (CIT).
</t>
    </r>
  </si>
  <si>
    <t>źródło: GUS</t>
  </si>
  <si>
    <t>Województwo kujawsko-pomorskie</t>
  </si>
  <si>
    <t>Sprawozdanie MRiPS-03-R</t>
  </si>
  <si>
    <t>Sprawozdanie MRiPS-03-R, BDL-GUS</t>
  </si>
  <si>
    <t>Sprawozdanie MRiPS-06</t>
  </si>
  <si>
    <t>Sprawozdanie MRiPS-03-R, sprawozdanie MRiPS-06</t>
  </si>
  <si>
    <t>Sprawozdanie z realizacji zadań z zakresu wspierania rodziny i systemu pieczy zastępczej za rok 2022</t>
  </si>
  <si>
    <t>Państwowy Fundusz Rehabilitazji Osób Niepełnosprawnych</t>
  </si>
  <si>
    <t xml:space="preserve">Ankieta „Akcja Zima 2023/2024” </t>
  </si>
  <si>
    <t>noclegownie</t>
  </si>
  <si>
    <t xml:space="preserve">ogrzewalnie </t>
  </si>
  <si>
    <t>jadłodajnie</t>
  </si>
  <si>
    <t>Noclegownie</t>
  </si>
  <si>
    <t>Ogrzewalnie</t>
  </si>
  <si>
    <t>Jadłodajnie</t>
  </si>
  <si>
    <t>58.</t>
  </si>
  <si>
    <t>lp.</t>
  </si>
  <si>
    <t>Liczba kobiet</t>
  </si>
  <si>
    <t>Liczba mężczyzn</t>
  </si>
  <si>
    <t xml:space="preserve">% mieszkańców korzystajacych z pomocy społecznej </t>
  </si>
  <si>
    <t>24+F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</si>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</sst>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#,##0.000"/>
    <numFmt numFmtId="167" formatCode="0.0%"/>
  </numFmts>
  <fonts count="2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00000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 style="double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1">
    <xf numFmtId="0" fontId="0" fillId="0" borderId="0"/>
    <xf numFmtId="0" fontId="3" fillId="0" borderId="0"/>
    <xf numFmtId="0" fontId="4" fillId="0" borderId="0"/>
    <xf numFmtId="0" fontId="1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5" fillId="0" borderId="0"/>
    <xf numFmtId="0" fontId="7" fillId="3" borderId="12">
      <alignment horizontal="left" vertical="center" wrapText="1"/>
    </xf>
    <xf numFmtId="0" fontId="5" fillId="0" borderId="0"/>
    <xf numFmtId="0" fontId="7" fillId="3" borderId="12">
      <alignment horizontal="left" vertical="center" wrapText="1"/>
    </xf>
    <xf numFmtId="0" fontId="6" fillId="0" borderId="0"/>
    <xf numFmtId="0" fontId="6" fillId="0" borderId="0"/>
    <xf numFmtId="0" fontId="4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7" fillId="3" borderId="12">
      <alignment horizontal="left" vertical="center" wrapText="1"/>
    </xf>
    <xf numFmtId="0" fontId="5" fillId="0" borderId="0"/>
    <xf numFmtId="0" fontId="7" fillId="3" borderId="12">
      <alignment horizontal="left" vertical="center" wrapText="1"/>
    </xf>
    <xf numFmtId="0" fontId="1" fillId="0" borderId="0"/>
    <xf numFmtId="0" fontId="5" fillId="0" borderId="0"/>
    <xf numFmtId="0" fontId="1" fillId="0" borderId="0"/>
    <xf numFmtId="0" fontId="1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14" fillId="0" borderId="0"/>
    <xf numFmtId="9" fontId="1" fillId="0" borderId="0" applyFont="0" applyFill="0" applyBorder="0" applyAlignment="0" applyProtection="0"/>
    <xf numFmtId="0" fontId="4" fillId="0" borderId="0"/>
  </cellStyleXfs>
  <cellXfs count="211">
    <xf numFmtId="0" fontId="0" fillId="0" borderId="0" xfId="0"/>
    <xf numFmtId="164" fontId="0" fillId="0" borderId="0" xfId="0" applyNumberFormat="1"/>
    <xf numFmtId="3" fontId="9" fillId="0" borderId="7" xfId="1" applyNumberFormat="1" applyFont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9" fillId="0" borderId="9" xfId="1" applyFont="1" applyBorder="1" applyAlignment="1">
      <alignment horizontal="center" vertical="center" wrapText="1"/>
    </xf>
    <xf numFmtId="3" fontId="0" fillId="0" borderId="4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3" fontId="0" fillId="0" borderId="4" xfId="0" applyNumberFormat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/>
    </xf>
    <xf numFmtId="0" fontId="9" fillId="0" borderId="8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9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9" fillId="0" borderId="11" xfId="1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9" fillId="0" borderId="10" xfId="1" applyFont="1" applyBorder="1" applyAlignment="1">
      <alignment horizontal="center" vertical="center" wrapText="1"/>
    </xf>
    <xf numFmtId="3" fontId="9" fillId="0" borderId="13" xfId="1" applyNumberFormat="1" applyFont="1" applyBorder="1" applyAlignment="1" applyProtection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0" fillId="0" borderId="0" xfId="0"/>
    <xf numFmtId="0" fontId="2" fillId="0" borderId="2" xfId="1" applyFont="1" applyBorder="1" applyAlignment="1" applyProtection="1">
      <alignment horizontal="center" vertical="center" wrapText="1"/>
    </xf>
    <xf numFmtId="0" fontId="2" fillId="0" borderId="3" xfId="1" applyFont="1" applyBorder="1" applyAlignment="1" applyProtection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 applyProtection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2" fillId="0" borderId="16" xfId="1" applyFont="1" applyBorder="1" applyAlignment="1" applyProtection="1">
      <alignment horizontal="center" vertical="center" wrapText="1"/>
    </xf>
    <xf numFmtId="0" fontId="2" fillId="0" borderId="17" xfId="1" applyFont="1" applyBorder="1" applyAlignment="1" applyProtection="1">
      <alignment horizontal="center" vertical="center" wrapText="1"/>
    </xf>
    <xf numFmtId="0" fontId="11" fillId="0" borderId="18" xfId="1" applyFont="1" applyBorder="1" applyAlignment="1" applyProtection="1"/>
    <xf numFmtId="0" fontId="11" fillId="0" borderId="0" xfId="1" applyFont="1"/>
    <xf numFmtId="0" fontId="11" fillId="0" borderId="4" xfId="1" applyFont="1" applyBorder="1"/>
    <xf numFmtId="3" fontId="9" fillId="0" borderId="7" xfId="1" applyNumberFormat="1" applyFont="1" applyBorder="1" applyAlignment="1" applyProtection="1">
      <alignment horizontal="right" vertical="top" wrapText="1"/>
    </xf>
    <xf numFmtId="0" fontId="9" fillId="0" borderId="8" xfId="1" applyFont="1" applyBorder="1" applyAlignment="1">
      <alignment horizontal="center" vertical="top" wrapText="1"/>
    </xf>
    <xf numFmtId="0" fontId="9" fillId="0" borderId="4" xfId="1" applyFont="1" applyBorder="1" applyAlignment="1">
      <alignment horizontal="center" vertical="top" wrapText="1"/>
    </xf>
    <xf numFmtId="3" fontId="9" fillId="0" borderId="13" xfId="1" applyNumberFormat="1" applyFont="1" applyBorder="1" applyAlignment="1" applyProtection="1">
      <alignment horizontal="right" vertical="top" wrapText="1"/>
    </xf>
    <xf numFmtId="0" fontId="9" fillId="0" borderId="6" xfId="1" applyFont="1" applyBorder="1" applyAlignment="1">
      <alignment horizontal="center" vertical="top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13" fillId="2" borderId="4" xfId="2" applyFont="1" applyFill="1" applyBorder="1" applyAlignment="1" applyProtection="1">
      <alignment horizontal="center" vertical="center" wrapText="1"/>
    </xf>
    <xf numFmtId="0" fontId="11" fillId="2" borderId="0" xfId="1" applyFont="1" applyFill="1"/>
    <xf numFmtId="0" fontId="11" fillId="0" borderId="4" xfId="1" applyFont="1" applyBorder="1" applyAlignment="1" applyProtection="1"/>
    <xf numFmtId="0" fontId="2" fillId="0" borderId="20" xfId="1" applyFont="1" applyBorder="1" applyAlignment="1" applyProtection="1">
      <alignment horizontal="center" vertical="center" wrapText="1"/>
    </xf>
    <xf numFmtId="0" fontId="2" fillId="0" borderId="4" xfId="1" applyFont="1" applyBorder="1" applyAlignment="1" applyProtection="1">
      <alignment horizontal="center" vertical="center" wrapText="1"/>
    </xf>
    <xf numFmtId="0" fontId="9" fillId="0" borderId="9" xfId="1" applyFont="1" applyBorder="1" applyAlignment="1">
      <alignment horizontal="center" vertical="top" wrapText="1"/>
    </xf>
    <xf numFmtId="0" fontId="9" fillId="0" borderId="9" xfId="2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top" wrapText="1"/>
    </xf>
    <xf numFmtId="0" fontId="9" fillId="0" borderId="4" xfId="1" applyFont="1" applyFill="1" applyBorder="1" applyAlignment="1">
      <alignment horizontal="center" vertical="top" wrapText="1"/>
    </xf>
    <xf numFmtId="3" fontId="9" fillId="0" borderId="4" xfId="1" applyNumberFormat="1" applyFont="1" applyBorder="1" applyAlignment="1" applyProtection="1">
      <alignment horizontal="right" vertical="top" wrapText="1"/>
    </xf>
    <xf numFmtId="0" fontId="0" fillId="0" borderId="4" xfId="0" applyBorder="1"/>
    <xf numFmtId="3" fontId="9" fillId="0" borderId="4" xfId="1" applyNumberFormat="1" applyFont="1" applyBorder="1" applyAlignment="1" applyProtection="1">
      <alignment horizontal="center" vertical="top" wrapText="1"/>
    </xf>
    <xf numFmtId="0" fontId="11" fillId="0" borderId="18" xfId="1" applyFont="1" applyBorder="1" applyAlignment="1" applyProtection="1">
      <alignment horizontal="center" vertical="center"/>
    </xf>
    <xf numFmtId="0" fontId="9" fillId="0" borderId="4" xfId="1" applyFont="1" applyBorder="1" applyAlignment="1">
      <alignment horizontal="center" vertical="center" wrapText="1"/>
    </xf>
    <xf numFmtId="165" fontId="0" fillId="0" borderId="4" xfId="0" applyNumberFormat="1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65" fontId="0" fillId="0" borderId="4" xfId="0" applyNumberFormat="1" applyFont="1" applyFill="1" applyBorder="1" applyAlignment="1">
      <alignment horizontal="center" vertical="center"/>
    </xf>
    <xf numFmtId="0" fontId="11" fillId="0" borderId="4" xfId="1" applyFont="1" applyBorder="1" applyAlignment="1" applyProtection="1">
      <alignment horizontal="center" vertical="center"/>
    </xf>
    <xf numFmtId="0" fontId="9" fillId="0" borderId="4" xfId="1" applyFont="1" applyFill="1" applyBorder="1" applyAlignment="1">
      <alignment horizontal="center" vertical="center" wrapText="1"/>
    </xf>
    <xf numFmtId="3" fontId="9" fillId="0" borderId="4" xfId="1" applyNumberFormat="1" applyFont="1" applyBorder="1" applyAlignment="1" applyProtection="1">
      <alignment horizontal="center" vertical="center" wrapText="1"/>
    </xf>
    <xf numFmtId="0" fontId="2" fillId="0" borderId="21" xfId="1" applyFont="1" applyBorder="1" applyAlignment="1" applyProtection="1">
      <alignment horizontal="center" vertical="center" wrapText="1"/>
    </xf>
    <xf numFmtId="0" fontId="2" fillId="0" borderId="22" xfId="1" applyFont="1" applyBorder="1" applyAlignment="1" applyProtection="1">
      <alignment horizontal="center" vertical="center" wrapText="1"/>
    </xf>
    <xf numFmtId="0" fontId="2" fillId="2" borderId="6" xfId="2" applyFont="1" applyFill="1" applyBorder="1" applyAlignment="1" applyProtection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11" fillId="0" borderId="0" xfId="1" applyFont="1" applyBorder="1" applyAlignment="1" applyProtection="1">
      <alignment horizontal="center" vertical="center"/>
    </xf>
    <xf numFmtId="0" fontId="11" fillId="0" borderId="0" xfId="1" applyFont="1" applyBorder="1"/>
    <xf numFmtId="0" fontId="0" fillId="0" borderId="5" xfId="0" applyBorder="1"/>
    <xf numFmtId="0" fontId="9" fillId="0" borderId="8" xfId="1" applyFont="1" applyBorder="1" applyAlignment="1">
      <alignment horizontal="center" vertical="top" wrapText="1"/>
    </xf>
    <xf numFmtId="0" fontId="9" fillId="0" borderId="8" xfId="1" applyFont="1" applyFill="1" applyBorder="1" applyAlignment="1">
      <alignment horizontal="center" vertical="top" wrapText="1"/>
    </xf>
    <xf numFmtId="0" fontId="9" fillId="0" borderId="10" xfId="1" applyFont="1" applyBorder="1" applyAlignment="1">
      <alignment horizontal="center" vertical="top" wrapText="1"/>
    </xf>
    <xf numFmtId="0" fontId="9" fillId="0" borderId="9" xfId="1" applyFont="1" applyBorder="1" applyAlignment="1">
      <alignment horizontal="center" vertical="top" wrapText="1"/>
    </xf>
    <xf numFmtId="0" fontId="9" fillId="0" borderId="9" xfId="1" applyFont="1" applyFill="1" applyBorder="1" applyAlignment="1">
      <alignment horizontal="center" vertical="top" wrapText="1"/>
    </xf>
    <xf numFmtId="0" fontId="9" fillId="0" borderId="11" xfId="1" applyFont="1" applyBorder="1" applyAlignment="1">
      <alignment horizontal="center" vertical="top" wrapText="1"/>
    </xf>
    <xf numFmtId="0" fontId="3" fillId="0" borderId="4" xfId="1" applyBorder="1" applyAlignment="1"/>
    <xf numFmtId="0" fontId="0" fillId="0" borderId="4" xfId="0" applyBorder="1"/>
    <xf numFmtId="0" fontId="8" fillId="4" borderId="4" xfId="0" applyFont="1" applyFill="1" applyBorder="1" applyAlignment="1">
      <alignment wrapText="1"/>
    </xf>
    <xf numFmtId="0" fontId="8" fillId="4" borderId="4" xfId="0" applyFont="1" applyFill="1" applyBorder="1"/>
    <xf numFmtId="0" fontId="8" fillId="0" borderId="4" xfId="0" applyFont="1" applyBorder="1"/>
    <xf numFmtId="0" fontId="17" fillId="5" borderId="4" xfId="2" applyFont="1" applyFill="1" applyBorder="1" applyAlignment="1">
      <alignment horizontal="left"/>
    </xf>
    <xf numFmtId="0" fontId="17" fillId="6" borderId="4" xfId="1" applyFont="1" applyFill="1" applyBorder="1" applyAlignment="1">
      <alignment horizontal="left"/>
    </xf>
    <xf numFmtId="0" fontId="17" fillId="4" borderId="4" xfId="2" applyFont="1" applyFill="1" applyBorder="1" applyAlignment="1" applyProtection="1">
      <alignment horizontal="left"/>
    </xf>
    <xf numFmtId="0" fontId="17" fillId="7" borderId="4" xfId="1" applyFont="1" applyFill="1" applyBorder="1" applyAlignment="1">
      <alignment horizontal="left"/>
    </xf>
    <xf numFmtId="0" fontId="17" fillId="7" borderId="4" xfId="2" applyFont="1" applyFill="1" applyBorder="1" applyAlignment="1" applyProtection="1">
      <alignment horizontal="left"/>
    </xf>
    <xf numFmtId="0" fontId="16" fillId="9" borderId="4" xfId="1" applyFont="1" applyFill="1" applyBorder="1" applyAlignment="1" applyProtection="1">
      <alignment horizontal="left"/>
    </xf>
    <xf numFmtId="0" fontId="18" fillId="9" borderId="4" xfId="1" applyFont="1" applyFill="1" applyBorder="1" applyAlignment="1">
      <alignment horizontal="left"/>
    </xf>
    <xf numFmtId="0" fontId="18" fillId="9" borderId="4" xfId="3" applyFont="1" applyFill="1" applyBorder="1" applyAlignment="1">
      <alignment horizontal="left"/>
    </xf>
    <xf numFmtId="0" fontId="17" fillId="9" borderId="4" xfId="1" applyFont="1" applyFill="1" applyBorder="1" applyAlignment="1">
      <alignment horizontal="left"/>
    </xf>
    <xf numFmtId="0" fontId="17" fillId="10" borderId="4" xfId="2" applyFont="1" applyFill="1" applyBorder="1" applyAlignment="1" applyProtection="1">
      <alignment horizontal="left"/>
    </xf>
    <xf numFmtId="0" fontId="17" fillId="11" borderId="4" xfId="2" applyFont="1" applyFill="1" applyBorder="1" applyAlignment="1" applyProtection="1">
      <alignment horizontal="left"/>
    </xf>
    <xf numFmtId="0" fontId="17" fillId="12" borderId="4" xfId="2" applyFont="1" applyFill="1" applyBorder="1" applyAlignment="1" applyProtection="1">
      <alignment horizontal="left"/>
    </xf>
    <xf numFmtId="0" fontId="17" fillId="8" borderId="4" xfId="2" applyFont="1" applyFill="1" applyBorder="1" applyAlignment="1" applyProtection="1">
      <alignment horizontal="left"/>
    </xf>
    <xf numFmtId="0" fontId="8" fillId="0" borderId="0" xfId="0" applyFont="1"/>
    <xf numFmtId="0" fontId="0" fillId="6" borderId="4" xfId="0" applyFill="1" applyBorder="1"/>
    <xf numFmtId="0" fontId="11" fillId="0" borderId="18" xfId="1" applyFont="1" applyBorder="1" applyAlignment="1" applyProtection="1">
      <alignment horizontal="center"/>
    </xf>
    <xf numFmtId="3" fontId="9" fillId="0" borderId="7" xfId="1" applyNumberFormat="1" applyFont="1" applyBorder="1" applyAlignment="1" applyProtection="1">
      <alignment horizontal="center" vertical="top" wrapText="1"/>
    </xf>
    <xf numFmtId="0" fontId="0" fillId="0" borderId="5" xfId="0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3" fontId="9" fillId="0" borderId="13" xfId="1" applyNumberFormat="1" applyFont="1" applyBorder="1" applyAlignment="1" applyProtection="1">
      <alignment horizontal="center" vertical="top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4" xfId="0" applyFont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/>
    </xf>
    <xf numFmtId="3" fontId="9" fillId="0" borderId="8" xfId="44" applyNumberFormat="1" applyFont="1" applyBorder="1" applyAlignment="1" applyProtection="1">
      <alignment horizontal="center" vertical="top" wrapText="1"/>
    </xf>
    <xf numFmtId="3" fontId="9" fillId="0" borderId="23" xfId="44" applyNumberFormat="1" applyFont="1" applyBorder="1" applyAlignment="1" applyProtection="1">
      <alignment horizontal="center" vertical="top" wrapText="1"/>
    </xf>
    <xf numFmtId="0" fontId="11" fillId="0" borderId="4" xfId="0" applyFont="1" applyBorder="1" applyAlignment="1">
      <alignment horizontal="center"/>
    </xf>
    <xf numFmtId="3" fontId="9" fillId="6" borderId="17" xfId="44" applyNumberFormat="1" applyFont="1" applyFill="1" applyBorder="1" applyAlignment="1" applyProtection="1">
      <alignment horizontal="center" vertical="center" wrapText="1"/>
    </xf>
    <xf numFmtId="0" fontId="11" fillId="6" borderId="4" xfId="0" applyFont="1" applyFill="1" applyBorder="1" applyAlignment="1">
      <alignment horizontal="center"/>
    </xf>
    <xf numFmtId="3" fontId="11" fillId="6" borderId="4" xfId="0" applyNumberFormat="1" applyFont="1" applyFill="1" applyBorder="1" applyAlignment="1">
      <alignment horizontal="center"/>
    </xf>
    <xf numFmtId="1" fontId="11" fillId="6" borderId="4" xfId="0" applyNumberFormat="1" applyFont="1" applyFill="1" applyBorder="1" applyAlignment="1">
      <alignment horizontal="center"/>
    </xf>
    <xf numFmtId="0" fontId="8" fillId="6" borderId="4" xfId="3" applyFont="1" applyFill="1" applyBorder="1" applyAlignment="1">
      <alignment horizontal="center" vertical="center" wrapText="1"/>
    </xf>
    <xf numFmtId="0" fontId="12" fillId="6" borderId="4" xfId="1" applyFont="1" applyFill="1" applyBorder="1" applyAlignment="1" applyProtection="1">
      <alignment horizontal="center" vertical="center" wrapText="1"/>
    </xf>
    <xf numFmtId="0" fontId="2" fillId="6" borderId="4" xfId="1" applyFont="1" applyFill="1" applyBorder="1" applyAlignment="1">
      <alignment horizontal="center" vertical="center" wrapText="1"/>
    </xf>
    <xf numFmtId="0" fontId="2" fillId="6" borderId="4" xfId="1" applyFont="1" applyFill="1" applyBorder="1" applyAlignment="1" applyProtection="1">
      <alignment horizontal="center" vertical="center" wrapText="1"/>
    </xf>
    <xf numFmtId="0" fontId="8" fillId="6" borderId="4" xfId="1" applyFont="1" applyFill="1" applyBorder="1" applyAlignment="1">
      <alignment horizontal="center" vertical="center" wrapText="1"/>
    </xf>
    <xf numFmtId="0" fontId="2" fillId="6" borderId="15" xfId="1" applyFont="1" applyFill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165" fontId="0" fillId="6" borderId="4" xfId="0" applyNumberFormat="1" applyFill="1" applyBorder="1" applyAlignment="1">
      <alignment horizontal="center" vertical="center"/>
    </xf>
    <xf numFmtId="3" fontId="0" fillId="6" borderId="5" xfId="0" applyNumberFormat="1" applyFont="1" applyFill="1" applyBorder="1" applyAlignment="1">
      <alignment horizontal="center"/>
    </xf>
    <xf numFmtId="3" fontId="0" fillId="6" borderId="1" xfId="0" applyNumberFormat="1" applyFont="1" applyFill="1" applyBorder="1" applyAlignment="1">
      <alignment horizontal="center"/>
    </xf>
    <xf numFmtId="3" fontId="0" fillId="6" borderId="4" xfId="0" applyNumberFormat="1" applyFont="1" applyFill="1" applyBorder="1" applyAlignment="1">
      <alignment horizontal="center"/>
    </xf>
    <xf numFmtId="3" fontId="0" fillId="6" borderId="4" xfId="0" applyNumberFormat="1" applyFont="1" applyFill="1" applyBorder="1" applyAlignment="1">
      <alignment horizontal="center" vertical="center"/>
    </xf>
    <xf numFmtId="164" fontId="0" fillId="6" borderId="4" xfId="0" applyNumberFormat="1" applyFill="1" applyBorder="1" applyAlignment="1">
      <alignment horizontal="center" vertical="center"/>
    </xf>
    <xf numFmtId="3" fontId="0" fillId="6" borderId="4" xfId="0" applyNumberForma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center" vertical="center" wrapText="1"/>
    </xf>
    <xf numFmtId="3" fontId="0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9" fillId="2" borderId="0" xfId="1" applyNumberFormat="1" applyFont="1" applyFill="1" applyBorder="1" applyAlignment="1" applyProtection="1">
      <alignment horizontal="center" vertical="center" wrapText="1"/>
    </xf>
    <xf numFmtId="0" fontId="9" fillId="2" borderId="0" xfId="1" applyFont="1" applyFill="1" applyBorder="1" applyAlignment="1">
      <alignment horizontal="center" vertical="center" wrapText="1"/>
    </xf>
    <xf numFmtId="3" fontId="0" fillId="2" borderId="0" xfId="0" applyNumberFormat="1" applyFon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/>
    <xf numFmtId="10" fontId="0" fillId="0" borderId="4" xfId="0" applyNumberFormat="1" applyBorder="1" applyAlignment="1">
      <alignment horizontal="center" vertical="center"/>
    </xf>
    <xf numFmtId="10" fontId="0" fillId="0" borderId="4" xfId="49" applyNumberFormat="1" applyFont="1" applyBorder="1" applyAlignment="1">
      <alignment horizontal="center" vertical="center"/>
    </xf>
    <xf numFmtId="10" fontId="0" fillId="0" borderId="6" xfId="49" applyNumberFormat="1" applyFont="1" applyBorder="1" applyAlignment="1">
      <alignment horizontal="center" vertical="center"/>
    </xf>
    <xf numFmtId="10" fontId="0" fillId="6" borderId="4" xfId="49" applyNumberFormat="1" applyFont="1" applyFill="1" applyBorder="1" applyAlignment="1">
      <alignment horizontal="center" vertical="center"/>
    </xf>
    <xf numFmtId="3" fontId="0" fillId="0" borderId="0" xfId="0" applyNumberFormat="1" applyFont="1"/>
    <xf numFmtId="10" fontId="0" fillId="0" borderId="4" xfId="49" applyNumberFormat="1" applyFont="1" applyBorder="1" applyAlignment="1">
      <alignment horizontal="center"/>
    </xf>
    <xf numFmtId="3" fontId="9" fillId="0" borderId="0" xfId="1" applyNumberFormat="1" applyFont="1" applyBorder="1" applyAlignment="1" applyProtection="1">
      <alignment horizontal="center" vertical="top" wrapText="1"/>
    </xf>
    <xf numFmtId="3" fontId="9" fillId="2" borderId="0" xfId="1" applyNumberFormat="1" applyFont="1" applyFill="1" applyBorder="1" applyAlignment="1" applyProtection="1">
      <alignment horizontal="center" vertical="top" wrapText="1"/>
    </xf>
    <xf numFmtId="0" fontId="9" fillId="2" borderId="0" xfId="1" applyFont="1" applyFill="1" applyBorder="1" applyAlignment="1">
      <alignment horizontal="center" vertical="top" wrapText="1"/>
    </xf>
    <xf numFmtId="3" fontId="0" fillId="2" borderId="0" xfId="0" applyNumberFormat="1" applyFont="1" applyFill="1" applyBorder="1" applyAlignment="1">
      <alignment horizontal="center"/>
    </xf>
    <xf numFmtId="10" fontId="0" fillId="2" borderId="0" xfId="49" applyNumberFormat="1" applyFont="1" applyFill="1" applyBorder="1" applyAlignment="1">
      <alignment horizontal="center"/>
    </xf>
    <xf numFmtId="0" fontId="9" fillId="0" borderId="25" xfId="1" applyFont="1" applyBorder="1" applyAlignment="1">
      <alignment horizontal="center" vertical="top" wrapText="1"/>
    </xf>
    <xf numFmtId="0" fontId="9" fillId="0" borderId="19" xfId="1" applyFont="1" applyBorder="1" applyAlignment="1">
      <alignment horizontal="center" vertical="top" wrapText="1"/>
    </xf>
    <xf numFmtId="166" fontId="0" fillId="0" borderId="0" xfId="0" applyNumberFormat="1" applyFont="1"/>
    <xf numFmtId="10" fontId="0" fillId="6" borderId="4" xfId="49" applyNumberFormat="1" applyFont="1" applyFill="1" applyBorder="1" applyAlignment="1">
      <alignment horizontal="center"/>
    </xf>
    <xf numFmtId="3" fontId="9" fillId="0" borderId="0" xfId="1" applyNumberFormat="1" applyFont="1" applyBorder="1" applyAlignment="1" applyProtection="1">
      <alignment horizontal="center" vertical="center" wrapText="1"/>
    </xf>
    <xf numFmtId="0" fontId="9" fillId="0" borderId="25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3" fontId="15" fillId="0" borderId="0" xfId="48" applyNumberFormat="1" applyFont="1" applyBorder="1" applyAlignment="1" applyProtection="1">
      <alignment horizontal="center" vertical="center" wrapText="1"/>
    </xf>
    <xf numFmtId="3" fontId="9" fillId="0" borderId="0" xfId="48" applyNumberFormat="1" applyFont="1" applyBorder="1" applyAlignment="1" applyProtection="1">
      <alignment horizontal="center" vertical="center" wrapText="1"/>
    </xf>
    <xf numFmtId="2" fontId="0" fillId="0" borderId="4" xfId="0" applyNumberFormat="1" applyBorder="1" applyAlignment="1">
      <alignment horizontal="center"/>
    </xf>
    <xf numFmtId="10" fontId="11" fillId="0" borderId="4" xfId="49" applyNumberFormat="1" applyFont="1" applyBorder="1" applyAlignment="1">
      <alignment horizontal="center" vertical="center"/>
    </xf>
    <xf numFmtId="2" fontId="0" fillId="6" borderId="4" xfId="0" applyNumberFormat="1" applyFill="1" applyBorder="1" applyAlignment="1">
      <alignment horizontal="center"/>
    </xf>
    <xf numFmtId="10" fontId="11" fillId="6" borderId="4" xfId="49" applyNumberFormat="1" applyFont="1" applyFill="1" applyBorder="1" applyAlignment="1">
      <alignment horizontal="center" vertical="center"/>
    </xf>
    <xf numFmtId="3" fontId="9" fillId="6" borderId="4" xfId="44" applyNumberFormat="1" applyFont="1" applyFill="1" applyBorder="1" applyAlignment="1" applyProtection="1">
      <alignment horizontal="center" vertical="top" wrapText="1"/>
    </xf>
    <xf numFmtId="10" fontId="0" fillId="0" borderId="4" xfId="49" applyNumberFormat="1" applyFont="1" applyBorder="1"/>
    <xf numFmtId="0" fontId="0" fillId="0" borderId="4" xfId="0" applyBorder="1"/>
    <xf numFmtId="3" fontId="0" fillId="6" borderId="4" xfId="0" applyNumberFormat="1" applyFill="1" applyBorder="1"/>
    <xf numFmtId="0" fontId="11" fillId="0" borderId="4" xfId="1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165" fontId="21" fillId="0" borderId="4" xfId="0" applyNumberFormat="1" applyFont="1" applyBorder="1" applyAlignment="1">
      <alignment horizontal="center" vertical="center"/>
    </xf>
    <xf numFmtId="3" fontId="9" fillId="2" borderId="7" xfId="1" applyNumberFormat="1" applyFont="1" applyFill="1" applyBorder="1" applyAlignment="1" applyProtection="1">
      <alignment horizontal="right" vertical="top" wrapText="1"/>
    </xf>
    <xf numFmtId="0" fontId="9" fillId="2" borderId="8" xfId="1" applyFont="1" applyFill="1" applyBorder="1" applyAlignment="1">
      <alignment horizontal="center" vertical="top" wrapText="1"/>
    </xf>
    <xf numFmtId="0" fontId="9" fillId="2" borderId="9" xfId="1" applyFont="1" applyFill="1" applyBorder="1" applyAlignment="1">
      <alignment horizontal="center" vertical="top" wrapText="1"/>
    </xf>
    <xf numFmtId="0" fontId="0" fillId="2" borderId="4" xfId="0" applyFill="1" applyBorder="1"/>
    <xf numFmtId="0" fontId="0" fillId="2" borderId="5" xfId="0" applyFill="1" applyBorder="1"/>
    <xf numFmtId="0" fontId="3" fillId="2" borderId="4" xfId="1" applyFill="1" applyBorder="1" applyAlignment="1"/>
    <xf numFmtId="0" fontId="0" fillId="2" borderId="0" xfId="0" applyFill="1"/>
    <xf numFmtId="165" fontId="0" fillId="0" borderId="4" xfId="0" applyNumberFormat="1" applyFont="1" applyBorder="1"/>
    <xf numFmtId="0" fontId="9" fillId="0" borderId="0" xfId="1" applyFont="1" applyBorder="1" applyAlignment="1">
      <alignment horizontal="center" vertical="center" wrapText="1"/>
    </xf>
    <xf numFmtId="4" fontId="0" fillId="0" borderId="0" xfId="0" applyNumberFormat="1" applyBorder="1" applyAlignment="1">
      <alignment horizontal="center" vertical="center"/>
    </xf>
    <xf numFmtId="3" fontId="20" fillId="0" borderId="8" xfId="0" applyNumberFormat="1" applyFont="1" applyBorder="1" applyAlignment="1" applyProtection="1">
      <alignment horizontal="center" vertical="center" wrapText="1"/>
    </xf>
    <xf numFmtId="0" fontId="8" fillId="6" borderId="27" xfId="3" applyFont="1" applyFill="1" applyBorder="1" applyAlignment="1">
      <alignment horizontal="center" vertical="center" wrapText="1"/>
    </xf>
    <xf numFmtId="3" fontId="20" fillId="0" borderId="8" xfId="2" applyNumberFormat="1" applyFont="1" applyBorder="1" applyAlignment="1" applyProtection="1">
      <alignment horizontal="right" vertical="center" wrapText="1"/>
    </xf>
    <xf numFmtId="1" fontId="11" fillId="6" borderId="4" xfId="0" applyNumberFormat="1" applyFont="1" applyFill="1" applyBorder="1" applyAlignment="1">
      <alignment horizontal="center" vertical="center"/>
    </xf>
    <xf numFmtId="3" fontId="11" fillId="6" borderId="5" xfId="0" applyNumberFormat="1" applyFont="1" applyFill="1" applyBorder="1" applyAlignment="1">
      <alignment horizontal="center"/>
    </xf>
    <xf numFmtId="3" fontId="9" fillId="0" borderId="28" xfId="48" applyNumberFormat="1" applyFont="1" applyBorder="1" applyAlignment="1" applyProtection="1">
      <alignment horizontal="center" vertical="center" wrapText="1"/>
    </xf>
    <xf numFmtId="3" fontId="11" fillId="6" borderId="1" xfId="0" applyNumberFormat="1" applyFont="1" applyFill="1" applyBorder="1" applyAlignment="1">
      <alignment horizontal="center"/>
    </xf>
    <xf numFmtId="3" fontId="9" fillId="0" borderId="9" xfId="48" applyNumberFormat="1" applyFont="1" applyBorder="1" applyAlignment="1" applyProtection="1">
      <alignment horizontal="center" vertical="center" wrapText="1"/>
    </xf>
    <xf numFmtId="167" fontId="0" fillId="0" borderId="4" xfId="49" applyNumberFormat="1" applyFont="1" applyBorder="1" applyAlignment="1">
      <alignment horizontal="center"/>
    </xf>
    <xf numFmtId="167" fontId="0" fillId="6" borderId="4" xfId="49" applyNumberFormat="1" applyFont="1" applyFill="1" applyBorder="1" applyAlignment="1">
      <alignment horizontal="center"/>
    </xf>
    <xf numFmtId="0" fontId="8" fillId="5" borderId="5" xfId="0" applyFont="1" applyFill="1" applyBorder="1"/>
    <xf numFmtId="0" fontId="8" fillId="6" borderId="5" xfId="0" applyFont="1" applyFill="1" applyBorder="1"/>
    <xf numFmtId="0" fontId="8" fillId="4" borderId="5" xfId="0" applyFont="1" applyFill="1" applyBorder="1"/>
    <xf numFmtId="0" fontId="8" fillId="7" borderId="5" xfId="0" applyFont="1" applyFill="1" applyBorder="1"/>
    <xf numFmtId="0" fontId="8" fillId="9" borderId="5" xfId="0" applyFont="1" applyFill="1" applyBorder="1" applyAlignment="1">
      <alignment horizontal="left" wrapText="1"/>
    </xf>
    <xf numFmtId="0" fontId="8" fillId="9" borderId="5" xfId="0" applyFont="1" applyFill="1" applyBorder="1" applyAlignment="1">
      <alignment wrapText="1"/>
    </xf>
    <xf numFmtId="0" fontId="8" fillId="9" borderId="5" xfId="0" applyFont="1" applyFill="1" applyBorder="1"/>
    <xf numFmtId="0" fontId="8" fillId="10" borderId="5" xfId="0" applyFont="1" applyFill="1" applyBorder="1" applyAlignment="1">
      <alignment wrapText="1"/>
    </xf>
    <xf numFmtId="0" fontId="8" fillId="11" borderId="5" xfId="0" applyFont="1" applyFill="1" applyBorder="1"/>
    <xf numFmtId="0" fontId="8" fillId="12" borderId="5" xfId="0" applyFont="1" applyFill="1" applyBorder="1" applyAlignment="1">
      <alignment wrapText="1"/>
    </xf>
    <xf numFmtId="0" fontId="8" fillId="12" borderId="5" xfId="0" applyFont="1" applyFill="1" applyBorder="1" applyAlignment="1">
      <alignment vertical="center" wrapText="1"/>
    </xf>
    <xf numFmtId="0" fontId="8" fillId="12" borderId="5" xfId="0" applyFont="1" applyFill="1" applyBorder="1"/>
    <xf numFmtId="0" fontId="19" fillId="12" borderId="5" xfId="0" applyFont="1" applyFill="1" applyBorder="1" applyAlignment="1">
      <alignment vertical="center" wrapText="1"/>
    </xf>
    <xf numFmtId="0" fontId="8" fillId="8" borderId="5" xfId="0" applyFont="1" applyFill="1" applyBorder="1" applyAlignment="1">
      <alignment vertical="center" wrapText="1"/>
    </xf>
    <xf numFmtId="0" fontId="8" fillId="0" borderId="4" xfId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6" borderId="4" xfId="0" applyFill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8" fillId="0" borderId="19" xfId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8" fillId="0" borderId="24" xfId="1" applyFont="1" applyBorder="1" applyAlignment="1">
      <alignment horizont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/>
    </xf>
    <xf numFmtId="0" fontId="8" fillId="0" borderId="25" xfId="1" applyFont="1" applyBorder="1" applyAlignment="1">
      <alignment horizontal="center"/>
    </xf>
    <xf numFmtId="0" fontId="8" fillId="0" borderId="26" xfId="1" applyFont="1" applyBorder="1" applyAlignment="1">
      <alignment horizontal="center"/>
    </xf>
  </cellXfs>
  <cellStyles count="51">
    <cellStyle name="Kolumna" xfId="12"/>
    <cellStyle name="Kolumna 2" xfId="14"/>
    <cellStyle name="Kolumna 2 2" xfId="38"/>
    <cellStyle name="Kolumna 3" xfId="36"/>
    <cellStyle name="Normalny" xfId="0" builtinId="0"/>
    <cellStyle name="Normalny 10" xfId="1"/>
    <cellStyle name="Normalny 11" xfId="6"/>
    <cellStyle name="Normalny 11 2" xfId="45"/>
    <cellStyle name="Normalny 2" xfId="2"/>
    <cellStyle name="Normalny 2 2" xfId="10"/>
    <cellStyle name="Normalny 2 3" xfId="4"/>
    <cellStyle name="Normalny 2 3 2" xfId="40"/>
    <cellStyle name="Normalny 2 4" xfId="3"/>
    <cellStyle name="Normalny 2 4 2" xfId="24"/>
    <cellStyle name="Normalny 2 4 2 2" xfId="31"/>
    <cellStyle name="Normalny 2 4 3" xfId="28"/>
    <cellStyle name="Normalny 2 4 4" xfId="34"/>
    <cellStyle name="Normalny 2 4 5" xfId="42"/>
    <cellStyle name="Normalny 2 5" xfId="8"/>
    <cellStyle name="Normalny 2 5 2" xfId="43"/>
    <cellStyle name="Normalny 2 6" xfId="5"/>
    <cellStyle name="Normalny 2 7" xfId="7"/>
    <cellStyle name="Normalny 2 7 2" xfId="46"/>
    <cellStyle name="Normalny 2 8" xfId="44"/>
    <cellStyle name="Normalny 2 8 2" xfId="47"/>
    <cellStyle name="Normalny 2 8 3" xfId="48"/>
    <cellStyle name="Normalny 2 8 3 2" xfId="50"/>
    <cellStyle name="Normalny 3" xfId="13"/>
    <cellStyle name="Normalny 3 2" xfId="17"/>
    <cellStyle name="Normalny 3 3" xfId="18"/>
    <cellStyle name="Normalny 3 3 2" xfId="23"/>
    <cellStyle name="Normalny 3 3 2 2" xfId="30"/>
    <cellStyle name="Normalny 3 3 3" xfId="27"/>
    <cellStyle name="Normalny 3 3 4" xfId="33"/>
    <cellStyle name="Normalny 3 3 5" xfId="41"/>
    <cellStyle name="Normalny 3 4" xfId="16"/>
    <cellStyle name="Normalny 3 5" xfId="37"/>
    <cellStyle name="Normalny 4" xfId="11"/>
    <cellStyle name="Normalny 4 2" xfId="19"/>
    <cellStyle name="Normalny 4 3" xfId="35"/>
    <cellStyle name="Normalny 5" xfId="9"/>
    <cellStyle name="Normalny 5 2" xfId="22"/>
    <cellStyle name="Normalny 5 2 2" xfId="29"/>
    <cellStyle name="Normalny 5 3" xfId="26"/>
    <cellStyle name="Normalny 5 4" xfId="32"/>
    <cellStyle name="Normalny 5 5" xfId="39"/>
    <cellStyle name="Normalny 6" xfId="15"/>
    <cellStyle name="Normalny 7" xfId="21"/>
    <cellStyle name="Normalny 8" xfId="20"/>
    <cellStyle name="Normalny 9" xfId="25"/>
    <cellStyle name="Procentowy" xfId="4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150"/>
  <sheetViews>
    <sheetView workbookViewId="0">
      <selection activeCell="O31" sqref="O31"/>
    </sheetView>
  </sheetViews>
  <sheetFormatPr defaultRowHeight="15"/>
  <cols>
    <col min="1" max="1" width="4.140625" customWidth="1"/>
    <col min="2" max="2" width="15.140625" customWidth="1"/>
    <col min="3" max="3" width="12.7109375" customWidth="1"/>
    <col min="4" max="4" width="12.85546875" customWidth="1"/>
    <col min="8" max="8" width="16.7109375" customWidth="1"/>
    <col min="9" max="9" width="17" customWidth="1"/>
    <col min="11" max="11" width="13.7109375" customWidth="1"/>
    <col min="12" max="12" width="11.5703125" customWidth="1"/>
    <col min="13" max="13" width="15.7109375" customWidth="1"/>
    <col min="15" max="15" width="31" customWidth="1"/>
    <col min="16" max="16" width="14.140625" customWidth="1"/>
    <col min="18" max="18" width="14.5703125" customWidth="1"/>
  </cols>
  <sheetData>
    <row r="1" spans="1:18" ht="101.25" customHeight="1" thickTop="1">
      <c r="A1" s="21" t="s">
        <v>0</v>
      </c>
      <c r="B1" s="22" t="s">
        <v>1</v>
      </c>
      <c r="C1" s="22" t="s">
        <v>2</v>
      </c>
      <c r="D1" s="22" t="s">
        <v>3</v>
      </c>
      <c r="E1" s="23" t="s">
        <v>4</v>
      </c>
      <c r="F1" s="24" t="s">
        <v>5</v>
      </c>
      <c r="G1" s="24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9</v>
      </c>
      <c r="M1" s="23" t="s">
        <v>11</v>
      </c>
      <c r="N1" s="23" t="s">
        <v>9</v>
      </c>
      <c r="O1" s="23" t="s">
        <v>464</v>
      </c>
      <c r="P1" s="23" t="s">
        <v>12</v>
      </c>
      <c r="Q1" s="25" t="s">
        <v>13</v>
      </c>
      <c r="R1" s="23" t="s">
        <v>14</v>
      </c>
    </row>
    <row r="2" spans="1:18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18" ht="25.5">
      <c r="A4" s="2">
        <v>1</v>
      </c>
      <c r="B4" s="9" t="s">
        <v>15</v>
      </c>
      <c r="C4" s="9" t="s">
        <v>16</v>
      </c>
      <c r="D4" s="4" t="s">
        <v>17</v>
      </c>
      <c r="E4" s="7">
        <v>11536</v>
      </c>
      <c r="F4" s="7">
        <v>6060</v>
      </c>
      <c r="G4" s="7">
        <v>5476</v>
      </c>
      <c r="H4" s="131">
        <f t="shared" ref="H4:H35" si="0">E4/$E$149</f>
        <v>5.7482375592712255E-3</v>
      </c>
      <c r="I4" s="7">
        <v>2063</v>
      </c>
      <c r="J4" s="132">
        <v>0.17883148404993066</v>
      </c>
      <c r="K4" s="7">
        <v>6583</v>
      </c>
      <c r="L4" s="132">
        <v>0.57064840499306524</v>
      </c>
      <c r="M4" s="7">
        <v>2890</v>
      </c>
      <c r="N4" s="132">
        <v>0.25052011095700416</v>
      </c>
      <c r="O4" s="171">
        <v>75.2</v>
      </c>
      <c r="P4" s="14">
        <v>813</v>
      </c>
      <c r="Q4" s="132">
        <v>7.0475034674063797E-2</v>
      </c>
      <c r="R4" s="132">
        <v>0.28131487889273354</v>
      </c>
    </row>
    <row r="5" spans="1:18" ht="25.5">
      <c r="A5" s="2">
        <v>2</v>
      </c>
      <c r="B5" s="9" t="s">
        <v>15</v>
      </c>
      <c r="C5" s="9" t="s">
        <v>16</v>
      </c>
      <c r="D5" s="4" t="s">
        <v>18</v>
      </c>
      <c r="E5" s="7">
        <v>11995</v>
      </c>
      <c r="F5" s="7">
        <v>6036</v>
      </c>
      <c r="G5" s="7">
        <v>5959</v>
      </c>
      <c r="H5" s="131">
        <f t="shared" si="0"/>
        <v>5.9769512416312717E-3</v>
      </c>
      <c r="I5" s="7">
        <v>2465</v>
      </c>
      <c r="J5" s="132">
        <v>0.20550229262192579</v>
      </c>
      <c r="K5" s="7">
        <v>7339</v>
      </c>
      <c r="L5" s="132">
        <v>0.61183826594414337</v>
      </c>
      <c r="M5" s="7">
        <v>2191</v>
      </c>
      <c r="N5" s="132">
        <v>0.18265944143393081</v>
      </c>
      <c r="O5" s="171">
        <v>63.4</v>
      </c>
      <c r="P5" s="14">
        <v>621</v>
      </c>
      <c r="Q5" s="132">
        <v>5.1771571488120047E-2</v>
      </c>
      <c r="R5" s="132">
        <v>0.28343222272934732</v>
      </c>
    </row>
    <row r="6" spans="1:18" ht="25.5">
      <c r="A6" s="2">
        <v>139</v>
      </c>
      <c r="B6" s="9" t="s">
        <v>168</v>
      </c>
      <c r="C6" s="9" t="s">
        <v>169</v>
      </c>
      <c r="D6" s="4" t="s">
        <v>32</v>
      </c>
      <c r="E6" s="7">
        <v>14277</v>
      </c>
      <c r="F6" s="7">
        <v>7340</v>
      </c>
      <c r="G6" s="7">
        <v>6937</v>
      </c>
      <c r="H6" s="131">
        <f t="shared" si="0"/>
        <v>7.1140419238657493E-3</v>
      </c>
      <c r="I6" s="7">
        <v>2628</v>
      </c>
      <c r="J6" s="132">
        <v>0.1840722840932969</v>
      </c>
      <c r="K6" s="7">
        <v>8378</v>
      </c>
      <c r="L6" s="132">
        <v>0.58681795895496258</v>
      </c>
      <c r="M6" s="7">
        <v>3271</v>
      </c>
      <c r="N6" s="132">
        <v>0.22910975695174057</v>
      </c>
      <c r="O6" s="171">
        <v>68</v>
      </c>
      <c r="P6" s="14">
        <v>920</v>
      </c>
      <c r="Q6" s="132">
        <v>6.4439307977866497E-2</v>
      </c>
      <c r="R6" s="132">
        <v>0.28125955365331701</v>
      </c>
    </row>
    <row r="7" spans="1:18">
      <c r="A7" s="2">
        <v>10</v>
      </c>
      <c r="B7" s="9" t="s">
        <v>26</v>
      </c>
      <c r="C7" s="9" t="s">
        <v>27</v>
      </c>
      <c r="D7" s="4" t="s">
        <v>18</v>
      </c>
      <c r="E7" s="7">
        <v>4594</v>
      </c>
      <c r="F7" s="7">
        <v>2224</v>
      </c>
      <c r="G7" s="7">
        <v>2370</v>
      </c>
      <c r="H7" s="131">
        <f t="shared" si="0"/>
        <v>2.2891299711591548E-3</v>
      </c>
      <c r="I7" s="7">
        <v>1022</v>
      </c>
      <c r="J7" s="132">
        <v>0.22246408358728775</v>
      </c>
      <c r="K7" s="7">
        <v>2748</v>
      </c>
      <c r="L7" s="132">
        <v>0.59817152808010443</v>
      </c>
      <c r="M7" s="7">
        <v>824</v>
      </c>
      <c r="N7" s="132">
        <v>0.17936438833260776</v>
      </c>
      <c r="O7" s="171">
        <v>69.099999999999994</v>
      </c>
      <c r="P7" s="14">
        <v>241</v>
      </c>
      <c r="Q7" s="132">
        <v>5.2459730082716587E-2</v>
      </c>
      <c r="R7" s="132">
        <v>0.29247572815533979</v>
      </c>
    </row>
    <row r="8" spans="1:18">
      <c r="A8" s="2">
        <v>126</v>
      </c>
      <c r="B8" s="9" t="s">
        <v>155</v>
      </c>
      <c r="C8" s="9" t="s">
        <v>156</v>
      </c>
      <c r="D8" s="4" t="s">
        <v>18</v>
      </c>
      <c r="E8" s="7">
        <v>3300</v>
      </c>
      <c r="F8" s="7">
        <v>1641</v>
      </c>
      <c r="G8" s="7">
        <v>1659</v>
      </c>
      <c r="H8" s="131">
        <f t="shared" si="0"/>
        <v>1.6443467359219005E-3</v>
      </c>
      <c r="I8" s="7">
        <v>587</v>
      </c>
      <c r="J8" s="132">
        <v>0.17787878787878789</v>
      </c>
      <c r="K8" s="7">
        <v>1970</v>
      </c>
      <c r="L8" s="132">
        <v>0.59696969696969693</v>
      </c>
      <c r="M8" s="7">
        <v>743</v>
      </c>
      <c r="N8" s="132">
        <v>0.22515151515151516</v>
      </c>
      <c r="O8" s="171">
        <v>61</v>
      </c>
      <c r="P8" s="14">
        <v>260</v>
      </c>
      <c r="Q8" s="132">
        <v>7.8787878787878782E-2</v>
      </c>
      <c r="R8" s="132">
        <v>0.34993270524899056</v>
      </c>
    </row>
    <row r="9" spans="1:18">
      <c r="A9" s="2">
        <v>3</v>
      </c>
      <c r="B9" s="9" t="s">
        <v>15</v>
      </c>
      <c r="C9" s="9" t="s">
        <v>19</v>
      </c>
      <c r="D9" s="4" t="s">
        <v>18</v>
      </c>
      <c r="E9" s="7">
        <v>4081</v>
      </c>
      <c r="F9" s="7">
        <v>2028</v>
      </c>
      <c r="G9" s="7">
        <v>2053</v>
      </c>
      <c r="H9" s="131">
        <f t="shared" si="0"/>
        <v>2.0335087967567503E-3</v>
      </c>
      <c r="I9" s="7">
        <v>766</v>
      </c>
      <c r="J9" s="132">
        <v>0.18769909335947071</v>
      </c>
      <c r="K9" s="7">
        <v>2411</v>
      </c>
      <c r="L9" s="132">
        <v>0.59078657191864736</v>
      </c>
      <c r="M9" s="7">
        <v>904</v>
      </c>
      <c r="N9" s="132">
        <v>0.22151433472188189</v>
      </c>
      <c r="O9" s="171">
        <v>70.400000000000006</v>
      </c>
      <c r="P9" s="14">
        <v>279</v>
      </c>
      <c r="Q9" s="132">
        <v>6.8365596667483458E-2</v>
      </c>
      <c r="R9" s="132">
        <v>0.3086283185840708</v>
      </c>
    </row>
    <row r="10" spans="1:18">
      <c r="A10" s="2">
        <v>20</v>
      </c>
      <c r="B10" s="9" t="s">
        <v>37</v>
      </c>
      <c r="C10" s="9" t="s">
        <v>38</v>
      </c>
      <c r="D10" s="4" t="s">
        <v>18</v>
      </c>
      <c r="E10" s="7">
        <v>25617</v>
      </c>
      <c r="F10" s="7">
        <v>12939</v>
      </c>
      <c r="G10" s="7">
        <v>12678</v>
      </c>
      <c r="H10" s="131">
        <f t="shared" si="0"/>
        <v>1.2764615252761008E-2</v>
      </c>
      <c r="I10" s="7">
        <v>6140</v>
      </c>
      <c r="J10" s="132">
        <v>0.23968458445563492</v>
      </c>
      <c r="K10" s="7">
        <v>15773</v>
      </c>
      <c r="L10" s="132">
        <v>0.615723933325526</v>
      </c>
      <c r="M10" s="7">
        <v>3704</v>
      </c>
      <c r="N10" s="132">
        <v>0.14459148221883905</v>
      </c>
      <c r="O10" s="171">
        <v>61.3</v>
      </c>
      <c r="P10" s="14">
        <v>992</v>
      </c>
      <c r="Q10" s="132">
        <v>3.8724284654721476E-2</v>
      </c>
      <c r="R10" s="132">
        <v>0.2678185745140389</v>
      </c>
    </row>
    <row r="11" spans="1:18">
      <c r="A11" s="2">
        <v>56</v>
      </c>
      <c r="B11" s="9" t="s">
        <v>75</v>
      </c>
      <c r="C11" s="9" t="s">
        <v>76</v>
      </c>
      <c r="D11" s="4" t="s">
        <v>18</v>
      </c>
      <c r="E11" s="7">
        <v>3015</v>
      </c>
      <c r="F11" s="7">
        <v>1490</v>
      </c>
      <c r="G11" s="7">
        <v>1525</v>
      </c>
      <c r="H11" s="131">
        <f t="shared" si="0"/>
        <v>1.5023349723650092E-3</v>
      </c>
      <c r="I11" s="7">
        <v>598</v>
      </c>
      <c r="J11" s="132">
        <v>0.19834162520729684</v>
      </c>
      <c r="K11" s="7">
        <v>1867</v>
      </c>
      <c r="L11" s="132">
        <v>0.61923714759535653</v>
      </c>
      <c r="M11" s="7">
        <v>550</v>
      </c>
      <c r="N11" s="132">
        <v>0.1824212271973466</v>
      </c>
      <c r="O11" s="171">
        <v>69.599999999999994</v>
      </c>
      <c r="P11" s="14">
        <v>165</v>
      </c>
      <c r="Q11" s="132">
        <v>5.4726368159203981E-2</v>
      </c>
      <c r="R11" s="132">
        <v>0.3</v>
      </c>
    </row>
    <row r="12" spans="1:18">
      <c r="A12" s="2">
        <v>11</v>
      </c>
      <c r="B12" s="9" t="s">
        <v>26</v>
      </c>
      <c r="C12" s="9" t="s">
        <v>28</v>
      </c>
      <c r="D12" s="4" t="s">
        <v>18</v>
      </c>
      <c r="E12" s="7">
        <v>6050</v>
      </c>
      <c r="F12" s="7">
        <v>2947</v>
      </c>
      <c r="G12" s="7">
        <v>3103</v>
      </c>
      <c r="H12" s="131">
        <f t="shared" si="0"/>
        <v>3.0146356825234842E-3</v>
      </c>
      <c r="I12" s="7">
        <v>1234</v>
      </c>
      <c r="J12" s="132">
        <v>0.20396694214876032</v>
      </c>
      <c r="K12" s="7">
        <v>3603</v>
      </c>
      <c r="L12" s="132">
        <v>0.59553719008264461</v>
      </c>
      <c r="M12" s="7">
        <v>1213</v>
      </c>
      <c r="N12" s="132">
        <v>0.20049586776859504</v>
      </c>
      <c r="O12" s="171">
        <v>71.3</v>
      </c>
      <c r="P12" s="14">
        <v>365</v>
      </c>
      <c r="Q12" s="132">
        <v>6.0330578512396697E-2</v>
      </c>
      <c r="R12" s="132">
        <v>0.30090684253915911</v>
      </c>
    </row>
    <row r="13" spans="1:18">
      <c r="A13" s="2">
        <v>127</v>
      </c>
      <c r="B13" s="9" t="s">
        <v>155</v>
      </c>
      <c r="C13" s="9" t="s">
        <v>157</v>
      </c>
      <c r="D13" s="4" t="s">
        <v>18</v>
      </c>
      <c r="E13" s="7">
        <v>3209</v>
      </c>
      <c r="F13" s="7">
        <v>1596</v>
      </c>
      <c r="G13" s="7">
        <v>1613</v>
      </c>
      <c r="H13" s="131">
        <f t="shared" si="0"/>
        <v>1.5990026289616299E-3</v>
      </c>
      <c r="I13" s="7">
        <v>585</v>
      </c>
      <c r="J13" s="132">
        <v>0.18229978186350887</v>
      </c>
      <c r="K13" s="7">
        <v>1898</v>
      </c>
      <c r="L13" s="132">
        <v>0.59146151449049544</v>
      </c>
      <c r="M13" s="7">
        <v>726</v>
      </c>
      <c r="N13" s="132">
        <v>0.22623870364599563</v>
      </c>
      <c r="O13" s="171">
        <v>66.2</v>
      </c>
      <c r="P13" s="14">
        <v>270</v>
      </c>
      <c r="Q13" s="132">
        <v>8.4138360860081016E-2</v>
      </c>
      <c r="R13" s="132">
        <v>0.37190082644628097</v>
      </c>
    </row>
    <row r="14" spans="1:18">
      <c r="A14" s="2">
        <v>12</v>
      </c>
      <c r="B14" s="9" t="s">
        <v>26</v>
      </c>
      <c r="C14" s="9" t="s">
        <v>29</v>
      </c>
      <c r="D14" s="4" t="s">
        <v>17</v>
      </c>
      <c r="E14" s="7">
        <v>28429</v>
      </c>
      <c r="F14" s="7">
        <v>14797</v>
      </c>
      <c r="G14" s="7">
        <v>13632</v>
      </c>
      <c r="H14" s="131">
        <f t="shared" si="0"/>
        <v>1.4165797986522337E-2</v>
      </c>
      <c r="I14" s="7">
        <v>5479</v>
      </c>
      <c r="J14" s="132">
        <v>0.19272573780294769</v>
      </c>
      <c r="K14" s="7">
        <v>16597</v>
      </c>
      <c r="L14" s="132">
        <v>0.58380526926729748</v>
      </c>
      <c r="M14" s="7">
        <v>6353</v>
      </c>
      <c r="N14" s="132">
        <v>0.22346899292975483</v>
      </c>
      <c r="O14" s="171">
        <v>62.4</v>
      </c>
      <c r="P14" s="14">
        <v>1853</v>
      </c>
      <c r="Q14" s="132">
        <v>6.5179921910724969E-2</v>
      </c>
      <c r="R14" s="132">
        <v>0.29167322524791439</v>
      </c>
    </row>
    <row r="15" spans="1:18">
      <c r="A15" s="2">
        <v>13</v>
      </c>
      <c r="B15" s="9" t="s">
        <v>26</v>
      </c>
      <c r="C15" s="9" t="s">
        <v>29</v>
      </c>
      <c r="D15" s="4" t="s">
        <v>18</v>
      </c>
      <c r="E15" s="7">
        <v>9360</v>
      </c>
      <c r="F15" s="7">
        <v>4620</v>
      </c>
      <c r="G15" s="7">
        <v>4740</v>
      </c>
      <c r="H15" s="131">
        <f t="shared" si="0"/>
        <v>4.6639652873421179E-3</v>
      </c>
      <c r="I15" s="7">
        <v>2333</v>
      </c>
      <c r="J15" s="132">
        <v>0.24925213675213675</v>
      </c>
      <c r="K15" s="7">
        <v>5765</v>
      </c>
      <c r="L15" s="132">
        <v>0.61591880341880345</v>
      </c>
      <c r="M15" s="7">
        <v>1262</v>
      </c>
      <c r="N15" s="132">
        <v>0.13482905982905982</v>
      </c>
      <c r="O15" s="171">
        <v>66.5</v>
      </c>
      <c r="P15" s="14">
        <v>318</v>
      </c>
      <c r="Q15" s="132">
        <v>3.3974358974358972E-2</v>
      </c>
      <c r="R15" s="132">
        <v>0.25198098256735341</v>
      </c>
    </row>
    <row r="16" spans="1:18" ht="25.5">
      <c r="A16" s="2">
        <v>128</v>
      </c>
      <c r="B16" s="9" t="s">
        <v>155</v>
      </c>
      <c r="C16" s="9" t="s">
        <v>158</v>
      </c>
      <c r="D16" s="4" t="s">
        <v>32</v>
      </c>
      <c r="E16" s="7">
        <v>11045</v>
      </c>
      <c r="F16" s="7">
        <v>5636</v>
      </c>
      <c r="G16" s="7">
        <v>5409</v>
      </c>
      <c r="H16" s="131">
        <f t="shared" si="0"/>
        <v>5.5035786964416338E-3</v>
      </c>
      <c r="I16" s="7">
        <v>2046</v>
      </c>
      <c r="J16" s="132">
        <v>0.18524219103666817</v>
      </c>
      <c r="K16" s="7">
        <v>6633</v>
      </c>
      <c r="L16" s="132">
        <v>0.60054323223177908</v>
      </c>
      <c r="M16" s="7">
        <v>2366</v>
      </c>
      <c r="N16" s="132">
        <v>0.21421457673155272</v>
      </c>
      <c r="O16" s="171">
        <v>68.5</v>
      </c>
      <c r="P16" s="14">
        <v>682</v>
      </c>
      <c r="Q16" s="132">
        <v>6.1747397012222725E-2</v>
      </c>
      <c r="R16" s="132">
        <v>0.28825021132713441</v>
      </c>
    </row>
    <row r="17" spans="1:18">
      <c r="A17" s="2">
        <v>14</v>
      </c>
      <c r="B17" s="9" t="s">
        <v>26</v>
      </c>
      <c r="C17" s="9" t="s">
        <v>30</v>
      </c>
      <c r="D17" s="4" t="s">
        <v>18</v>
      </c>
      <c r="E17" s="7">
        <v>3737</v>
      </c>
      <c r="F17" s="7">
        <v>1818</v>
      </c>
      <c r="G17" s="7">
        <v>1919</v>
      </c>
      <c r="H17" s="131">
        <f t="shared" si="0"/>
        <v>1.8620981067091339E-3</v>
      </c>
      <c r="I17" s="7">
        <v>853</v>
      </c>
      <c r="J17" s="132">
        <v>0.22825796093122827</v>
      </c>
      <c r="K17" s="7">
        <v>2177</v>
      </c>
      <c r="L17" s="132">
        <v>0.58255284987958256</v>
      </c>
      <c r="M17" s="7">
        <v>707</v>
      </c>
      <c r="N17" s="132">
        <v>0.1891891891891892</v>
      </c>
      <c r="O17" s="171">
        <v>71.7</v>
      </c>
      <c r="P17" s="14">
        <v>212</v>
      </c>
      <c r="Q17" s="132">
        <v>5.672999732405673E-2</v>
      </c>
      <c r="R17" s="132">
        <v>0.29985855728429983</v>
      </c>
    </row>
    <row r="18" spans="1:18">
      <c r="A18" s="2">
        <v>85</v>
      </c>
      <c r="B18" s="9" t="s">
        <v>110</v>
      </c>
      <c r="C18" s="9" t="s">
        <v>111</v>
      </c>
      <c r="D18" s="4" t="s">
        <v>18</v>
      </c>
      <c r="E18" s="7">
        <v>4924</v>
      </c>
      <c r="F18" s="7">
        <v>2405</v>
      </c>
      <c r="G18" s="7">
        <v>2519</v>
      </c>
      <c r="H18" s="131">
        <f t="shared" si="0"/>
        <v>2.4535646447513449E-3</v>
      </c>
      <c r="I18" s="7">
        <v>934</v>
      </c>
      <c r="J18" s="132">
        <v>0.18968318440292445</v>
      </c>
      <c r="K18" s="7">
        <v>2840</v>
      </c>
      <c r="L18" s="132">
        <v>0.57676685621445978</v>
      </c>
      <c r="M18" s="7">
        <v>1150</v>
      </c>
      <c r="N18" s="132">
        <v>0.23354995938261575</v>
      </c>
      <c r="O18" s="171">
        <v>65.5</v>
      </c>
      <c r="P18" s="14">
        <v>360</v>
      </c>
      <c r="Q18" s="132">
        <v>7.3111291632818848E-2</v>
      </c>
      <c r="R18" s="132">
        <v>0.31304347826086959</v>
      </c>
    </row>
    <row r="19" spans="1:18">
      <c r="A19" s="2">
        <v>95</v>
      </c>
      <c r="B19" s="9" t="s">
        <v>121</v>
      </c>
      <c r="C19" s="9" t="s">
        <v>122</v>
      </c>
      <c r="D19" s="4" t="s">
        <v>18</v>
      </c>
      <c r="E19" s="7">
        <v>4912</v>
      </c>
      <c r="F19" s="7">
        <v>2449</v>
      </c>
      <c r="G19" s="7">
        <v>2463</v>
      </c>
      <c r="H19" s="131">
        <f t="shared" si="0"/>
        <v>2.4475852020752653E-3</v>
      </c>
      <c r="I19" s="7">
        <v>1049</v>
      </c>
      <c r="J19" s="132">
        <v>0.21355863192182412</v>
      </c>
      <c r="K19" s="7">
        <v>2843</v>
      </c>
      <c r="L19" s="132">
        <v>0.57878664495114007</v>
      </c>
      <c r="M19" s="7">
        <v>1020</v>
      </c>
      <c r="N19" s="132">
        <v>0.20765472312703584</v>
      </c>
      <c r="O19" s="171">
        <v>68.599999999999994</v>
      </c>
      <c r="P19" s="14">
        <v>273</v>
      </c>
      <c r="Q19" s="132">
        <v>5.5578175895765469E-2</v>
      </c>
      <c r="R19" s="132">
        <v>0.2676470588235294</v>
      </c>
    </row>
    <row r="20" spans="1:18">
      <c r="A20" s="2">
        <v>78</v>
      </c>
      <c r="B20" s="9" t="s">
        <v>103</v>
      </c>
      <c r="C20" s="9" t="s">
        <v>104</v>
      </c>
      <c r="D20" s="4" t="s">
        <v>18</v>
      </c>
      <c r="E20" s="7">
        <v>3343</v>
      </c>
      <c r="F20" s="7">
        <v>1703</v>
      </c>
      <c r="G20" s="7">
        <v>1640</v>
      </c>
      <c r="H20" s="131">
        <f t="shared" si="0"/>
        <v>1.6657730721778526E-3</v>
      </c>
      <c r="I20" s="7">
        <v>613</v>
      </c>
      <c r="J20" s="132">
        <v>0.18336823212683218</v>
      </c>
      <c r="K20" s="7">
        <v>1964</v>
      </c>
      <c r="L20" s="132">
        <v>0.58749626084355366</v>
      </c>
      <c r="M20" s="7">
        <v>766</v>
      </c>
      <c r="N20" s="132">
        <v>0.22913550702961413</v>
      </c>
      <c r="O20" s="171">
        <v>64.3</v>
      </c>
      <c r="P20" s="14">
        <v>281</v>
      </c>
      <c r="Q20" s="132">
        <v>8.4056236912952442E-2</v>
      </c>
      <c r="R20" s="132">
        <v>0.36684073107049608</v>
      </c>
    </row>
    <row r="21" spans="1:18">
      <c r="A21" s="2">
        <v>115</v>
      </c>
      <c r="B21" s="9" t="s">
        <v>142</v>
      </c>
      <c r="C21" s="9" t="s">
        <v>143</v>
      </c>
      <c r="D21" s="4" t="s">
        <v>18</v>
      </c>
      <c r="E21" s="7">
        <v>6773</v>
      </c>
      <c r="F21" s="7">
        <v>3415</v>
      </c>
      <c r="G21" s="7">
        <v>3358</v>
      </c>
      <c r="H21" s="131">
        <f t="shared" si="0"/>
        <v>3.3748971037572822E-3</v>
      </c>
      <c r="I21" s="7">
        <v>1465</v>
      </c>
      <c r="J21" s="132">
        <v>0.21630001476450614</v>
      </c>
      <c r="K21" s="7">
        <v>3928</v>
      </c>
      <c r="L21" s="132">
        <v>0.57994980067916724</v>
      </c>
      <c r="M21" s="7">
        <v>1380</v>
      </c>
      <c r="N21" s="132">
        <v>0.2037501845563266</v>
      </c>
      <c r="O21" s="171">
        <v>68.400000000000006</v>
      </c>
      <c r="P21" s="14">
        <v>381</v>
      </c>
      <c r="Q21" s="132">
        <v>5.6252768344898861E-2</v>
      </c>
      <c r="R21" s="132">
        <v>0.27608695652173915</v>
      </c>
    </row>
    <row r="22" spans="1:18">
      <c r="A22" s="2">
        <v>28</v>
      </c>
      <c r="B22" s="9" t="s">
        <v>46</v>
      </c>
      <c r="C22" s="9" t="s">
        <v>47</v>
      </c>
      <c r="D22" s="4" t="s">
        <v>17</v>
      </c>
      <c r="E22" s="7">
        <v>18326</v>
      </c>
      <c r="F22" s="7">
        <v>9663</v>
      </c>
      <c r="G22" s="7">
        <v>8663</v>
      </c>
      <c r="H22" s="131">
        <f t="shared" si="0"/>
        <v>9.1316055401529546E-3</v>
      </c>
      <c r="I22" s="7">
        <v>2945</v>
      </c>
      <c r="J22" s="132">
        <v>0.16070064389392119</v>
      </c>
      <c r="K22" s="7">
        <v>10748</v>
      </c>
      <c r="L22" s="132">
        <v>0.58648914111098982</v>
      </c>
      <c r="M22" s="7">
        <v>4633</v>
      </c>
      <c r="N22" s="132">
        <v>0.25281021499508893</v>
      </c>
      <c r="O22" s="171">
        <v>64.7</v>
      </c>
      <c r="P22" s="14">
        <v>1376</v>
      </c>
      <c r="Q22" s="132">
        <v>7.5084579286259959E-2</v>
      </c>
      <c r="R22" s="132">
        <v>0.29699978415713363</v>
      </c>
    </row>
    <row r="23" spans="1:18">
      <c r="A23" s="2">
        <v>29</v>
      </c>
      <c r="B23" s="9" t="s">
        <v>46</v>
      </c>
      <c r="C23" s="9" t="s">
        <v>47</v>
      </c>
      <c r="D23" s="4" t="s">
        <v>18</v>
      </c>
      <c r="E23" s="7">
        <v>6053</v>
      </c>
      <c r="F23" s="7">
        <v>3036</v>
      </c>
      <c r="G23" s="7">
        <v>3017</v>
      </c>
      <c r="H23" s="131">
        <f t="shared" si="0"/>
        <v>3.0161305431925041E-3</v>
      </c>
      <c r="I23" s="7">
        <v>1339</v>
      </c>
      <c r="J23" s="132">
        <v>0.22121262184040971</v>
      </c>
      <c r="K23" s="7">
        <v>3752</v>
      </c>
      <c r="L23" s="132">
        <v>0.61985792169172316</v>
      </c>
      <c r="M23" s="7">
        <v>962</v>
      </c>
      <c r="N23" s="132">
        <v>0.15892945646786719</v>
      </c>
      <c r="O23" s="171">
        <v>67.2</v>
      </c>
      <c r="P23" s="14">
        <v>271</v>
      </c>
      <c r="Q23" s="132">
        <v>4.4771187840740127E-2</v>
      </c>
      <c r="R23" s="132">
        <v>0.28170478170478169</v>
      </c>
    </row>
    <row r="24" spans="1:18">
      <c r="A24" s="2">
        <v>106</v>
      </c>
      <c r="B24" s="9" t="s">
        <v>133</v>
      </c>
      <c r="C24" s="9" t="s">
        <v>134</v>
      </c>
      <c r="D24" s="4" t="s">
        <v>17</v>
      </c>
      <c r="E24" s="7">
        <v>13827</v>
      </c>
      <c r="F24" s="7">
        <v>7154</v>
      </c>
      <c r="G24" s="7">
        <v>6673</v>
      </c>
      <c r="H24" s="131">
        <f t="shared" si="0"/>
        <v>6.8898128235127627E-3</v>
      </c>
      <c r="I24" s="7">
        <v>2484</v>
      </c>
      <c r="J24" s="132">
        <v>0.17964851377739205</v>
      </c>
      <c r="K24" s="7">
        <v>8292</v>
      </c>
      <c r="L24" s="132">
        <v>0.59969624647428943</v>
      </c>
      <c r="M24" s="7">
        <v>3051</v>
      </c>
      <c r="N24" s="132">
        <v>0.22065523974831849</v>
      </c>
      <c r="O24" s="171">
        <v>72.7</v>
      </c>
      <c r="P24" s="14">
        <v>875</v>
      </c>
      <c r="Q24" s="132">
        <v>6.3281984523034643E-2</v>
      </c>
      <c r="R24" s="132">
        <v>0.28679121599475582</v>
      </c>
    </row>
    <row r="25" spans="1:18">
      <c r="A25" s="2">
        <v>107</v>
      </c>
      <c r="B25" s="9" t="s">
        <v>133</v>
      </c>
      <c r="C25" s="9" t="s">
        <v>134</v>
      </c>
      <c r="D25" s="4" t="s">
        <v>18</v>
      </c>
      <c r="E25" s="7">
        <v>9520</v>
      </c>
      <c r="F25" s="7">
        <v>4749</v>
      </c>
      <c r="G25" s="7">
        <v>4771</v>
      </c>
      <c r="H25" s="131">
        <f t="shared" si="0"/>
        <v>4.7436911896898467E-3</v>
      </c>
      <c r="I25" s="7">
        <v>1928</v>
      </c>
      <c r="J25" s="132">
        <v>0.20252100840336135</v>
      </c>
      <c r="K25" s="7">
        <v>5674</v>
      </c>
      <c r="L25" s="132">
        <v>0.59600840336134453</v>
      </c>
      <c r="M25" s="7">
        <v>1918</v>
      </c>
      <c r="N25" s="132">
        <v>0.20147058823529412</v>
      </c>
      <c r="O25" s="171">
        <v>68.599999999999994</v>
      </c>
      <c r="P25" s="14">
        <v>539</v>
      </c>
      <c r="Q25" s="132">
        <v>5.6617647058823529E-2</v>
      </c>
      <c r="R25" s="132">
        <v>0.28102189781021897</v>
      </c>
    </row>
    <row r="26" spans="1:18">
      <c r="A26" s="2">
        <v>129</v>
      </c>
      <c r="B26" s="9" t="s">
        <v>155</v>
      </c>
      <c r="C26" s="9" t="s">
        <v>159</v>
      </c>
      <c r="D26" s="4" t="s">
        <v>18</v>
      </c>
      <c r="E26" s="7">
        <v>7695</v>
      </c>
      <c r="F26" s="7">
        <v>3832</v>
      </c>
      <c r="G26" s="7">
        <v>3863</v>
      </c>
      <c r="H26" s="131">
        <f t="shared" si="0"/>
        <v>3.8343176160360679E-3</v>
      </c>
      <c r="I26" s="7">
        <v>1414</v>
      </c>
      <c r="J26" s="132">
        <v>0.18375568551007149</v>
      </c>
      <c r="K26" s="7">
        <v>4547</v>
      </c>
      <c r="L26" s="132">
        <v>0.59090318388564</v>
      </c>
      <c r="M26" s="7">
        <v>1734</v>
      </c>
      <c r="N26" s="132">
        <v>0.22534113060428851</v>
      </c>
      <c r="O26" s="171">
        <v>76.5</v>
      </c>
      <c r="P26" s="14">
        <v>555</v>
      </c>
      <c r="Q26" s="132">
        <v>7.2124756335282647E-2</v>
      </c>
      <c r="R26" s="132">
        <v>0.32006920415224915</v>
      </c>
    </row>
    <row r="27" spans="1:18" ht="25.5">
      <c r="A27" s="2">
        <v>130</v>
      </c>
      <c r="B27" s="9" t="s">
        <v>155</v>
      </c>
      <c r="C27" s="9" t="s">
        <v>160</v>
      </c>
      <c r="D27" s="4" t="s">
        <v>32</v>
      </c>
      <c r="E27" s="7">
        <v>5525</v>
      </c>
      <c r="F27" s="7">
        <v>2782</v>
      </c>
      <c r="G27" s="7">
        <v>2743</v>
      </c>
      <c r="H27" s="131">
        <f t="shared" si="0"/>
        <v>2.7530350654450001E-3</v>
      </c>
      <c r="I27" s="7">
        <v>930</v>
      </c>
      <c r="J27" s="132">
        <v>0.16832579185520363</v>
      </c>
      <c r="K27" s="7">
        <v>3222</v>
      </c>
      <c r="L27" s="132">
        <v>0.58316742081447959</v>
      </c>
      <c r="M27" s="7">
        <v>1373</v>
      </c>
      <c r="N27" s="132">
        <v>0.24850678733031675</v>
      </c>
      <c r="O27" s="171">
        <v>68.8</v>
      </c>
      <c r="P27" s="14">
        <v>425</v>
      </c>
      <c r="Q27" s="132">
        <v>7.6923076923076927E-2</v>
      </c>
      <c r="R27" s="132">
        <v>0.30954115076474875</v>
      </c>
    </row>
    <row r="28" spans="1:18">
      <c r="A28" s="2">
        <v>57</v>
      </c>
      <c r="B28" s="9" t="s">
        <v>75</v>
      </c>
      <c r="C28" s="9" t="s">
        <v>77</v>
      </c>
      <c r="D28" s="4" t="s">
        <v>18</v>
      </c>
      <c r="E28" s="7">
        <v>2828</v>
      </c>
      <c r="F28" s="7">
        <v>1402</v>
      </c>
      <c r="G28" s="7">
        <v>1426</v>
      </c>
      <c r="H28" s="131">
        <f t="shared" si="0"/>
        <v>1.4091553239961015E-3</v>
      </c>
      <c r="I28" s="7">
        <v>559</v>
      </c>
      <c r="J28" s="132">
        <v>0.19766619519094766</v>
      </c>
      <c r="K28" s="7">
        <v>1679</v>
      </c>
      <c r="L28" s="132">
        <v>0.59370579915134369</v>
      </c>
      <c r="M28" s="7">
        <v>590</v>
      </c>
      <c r="N28" s="132">
        <v>0.20862800565770862</v>
      </c>
      <c r="O28" s="171">
        <v>71</v>
      </c>
      <c r="P28" s="14">
        <v>193</v>
      </c>
      <c r="Q28" s="132">
        <v>6.8246110325318243E-2</v>
      </c>
      <c r="R28" s="132">
        <v>0.32711864406779662</v>
      </c>
    </row>
    <row r="29" spans="1:18" ht="25.5">
      <c r="A29" s="2">
        <v>35</v>
      </c>
      <c r="B29" s="9" t="s">
        <v>53</v>
      </c>
      <c r="C29" s="9" t="s">
        <v>54</v>
      </c>
      <c r="D29" s="4" t="s">
        <v>18</v>
      </c>
      <c r="E29" s="7">
        <v>3875</v>
      </c>
      <c r="F29" s="7">
        <v>1916</v>
      </c>
      <c r="G29" s="7">
        <v>1959</v>
      </c>
      <c r="H29" s="131">
        <f t="shared" si="0"/>
        <v>1.9308616974840498E-3</v>
      </c>
      <c r="I29" s="7">
        <v>713</v>
      </c>
      <c r="J29" s="132">
        <v>0.184</v>
      </c>
      <c r="K29" s="7">
        <v>2387</v>
      </c>
      <c r="L29" s="132">
        <v>0.61599999999999999</v>
      </c>
      <c r="M29" s="7">
        <v>775</v>
      </c>
      <c r="N29" s="132">
        <v>0.2</v>
      </c>
      <c r="O29" s="171">
        <v>67.099999999999994</v>
      </c>
      <c r="P29" s="14">
        <v>251</v>
      </c>
      <c r="Q29" s="132">
        <v>6.4774193548387093E-2</v>
      </c>
      <c r="R29" s="132">
        <v>0.32387096774193547</v>
      </c>
    </row>
    <row r="30" spans="1:18">
      <c r="A30" s="2">
        <v>4</v>
      </c>
      <c r="B30" s="9" t="s">
        <v>15</v>
      </c>
      <c r="C30" s="9" t="s">
        <v>20</v>
      </c>
      <c r="D30" s="4" t="s">
        <v>17</v>
      </c>
      <c r="E30" s="7">
        <v>10266</v>
      </c>
      <c r="F30" s="7">
        <v>5598</v>
      </c>
      <c r="G30" s="7">
        <v>4668</v>
      </c>
      <c r="H30" s="131">
        <f t="shared" si="0"/>
        <v>5.1154132093861309E-3</v>
      </c>
      <c r="I30" s="7">
        <v>1454</v>
      </c>
      <c r="J30" s="132">
        <v>0.1416325735437366</v>
      </c>
      <c r="K30" s="7">
        <v>5297</v>
      </c>
      <c r="L30" s="132">
        <v>0.51597506331579968</v>
      </c>
      <c r="M30" s="7">
        <v>3515</v>
      </c>
      <c r="N30" s="132">
        <v>0.34239236314046367</v>
      </c>
      <c r="O30" s="171">
        <v>67.2</v>
      </c>
      <c r="P30" s="14">
        <v>1356</v>
      </c>
      <c r="Q30" s="132">
        <v>0.13208649912331968</v>
      </c>
      <c r="R30" s="132">
        <v>0.38577524893314369</v>
      </c>
    </row>
    <row r="31" spans="1:18">
      <c r="A31" s="2">
        <v>108</v>
      </c>
      <c r="B31" s="9" t="s">
        <v>133</v>
      </c>
      <c r="C31" s="9" t="s">
        <v>135</v>
      </c>
      <c r="D31" s="4" t="s">
        <v>18</v>
      </c>
      <c r="E31" s="7">
        <v>8932</v>
      </c>
      <c r="F31" s="7">
        <v>4519</v>
      </c>
      <c r="G31" s="7">
        <v>4413</v>
      </c>
      <c r="H31" s="131">
        <f t="shared" si="0"/>
        <v>4.4506984985619438E-3</v>
      </c>
      <c r="I31" s="7">
        <v>1929</v>
      </c>
      <c r="J31" s="132">
        <v>0.21596506941334528</v>
      </c>
      <c r="K31" s="7">
        <v>5424</v>
      </c>
      <c r="L31" s="132">
        <v>0.60725481415136584</v>
      </c>
      <c r="M31" s="7">
        <v>1579</v>
      </c>
      <c r="N31" s="132">
        <v>0.17678011643528885</v>
      </c>
      <c r="O31" s="171">
        <v>65.599999999999994</v>
      </c>
      <c r="P31" s="14">
        <v>497</v>
      </c>
      <c r="Q31" s="132">
        <v>5.5642633228840124E-2</v>
      </c>
      <c r="R31" s="132">
        <v>0.3147561747941735</v>
      </c>
    </row>
    <row r="32" spans="1:18">
      <c r="A32" s="2">
        <v>69</v>
      </c>
      <c r="B32" s="9" t="s">
        <v>92</v>
      </c>
      <c r="C32" s="9" t="s">
        <v>93</v>
      </c>
      <c r="D32" s="4" t="s">
        <v>18</v>
      </c>
      <c r="E32" s="7">
        <v>4374</v>
      </c>
      <c r="F32" s="7">
        <v>2180</v>
      </c>
      <c r="G32" s="7">
        <v>2194</v>
      </c>
      <c r="H32" s="131">
        <f t="shared" si="0"/>
        <v>2.179506855431028E-3</v>
      </c>
      <c r="I32" s="7">
        <v>865</v>
      </c>
      <c r="J32" s="132">
        <v>0.19775948788294467</v>
      </c>
      <c r="K32" s="7">
        <v>2616</v>
      </c>
      <c r="L32" s="132">
        <v>0.59807956104252402</v>
      </c>
      <c r="M32" s="7">
        <v>893</v>
      </c>
      <c r="N32" s="132">
        <v>0.20416095107453133</v>
      </c>
      <c r="O32" s="171">
        <v>66.599999999999994</v>
      </c>
      <c r="P32" s="14">
        <v>268</v>
      </c>
      <c r="Q32" s="132">
        <v>6.1271147690900779E-2</v>
      </c>
      <c r="R32" s="132">
        <v>0.30011198208286677</v>
      </c>
    </row>
    <row r="33" spans="1:18" ht="25.5">
      <c r="A33" s="2">
        <v>47</v>
      </c>
      <c r="B33" s="9" t="s">
        <v>66</v>
      </c>
      <c r="C33" s="9" t="s">
        <v>67</v>
      </c>
      <c r="D33" s="4" t="s">
        <v>18</v>
      </c>
      <c r="E33" s="7">
        <v>4949</v>
      </c>
      <c r="F33" s="7">
        <v>2515</v>
      </c>
      <c r="G33" s="7">
        <v>2434</v>
      </c>
      <c r="H33" s="131">
        <f t="shared" si="0"/>
        <v>2.4660218169931776E-3</v>
      </c>
      <c r="I33" s="7">
        <v>979</v>
      </c>
      <c r="J33" s="132">
        <v>0.19781774095776924</v>
      </c>
      <c r="K33" s="7">
        <v>2919</v>
      </c>
      <c r="L33" s="132">
        <v>0.58981612446958986</v>
      </c>
      <c r="M33" s="7">
        <v>1051</v>
      </c>
      <c r="N33" s="132">
        <v>0.21236613457264095</v>
      </c>
      <c r="O33" s="171">
        <v>74.8</v>
      </c>
      <c r="P33" s="14">
        <v>301</v>
      </c>
      <c r="Q33" s="132">
        <v>6.0820367751060818E-2</v>
      </c>
      <c r="R33" s="132">
        <v>0.28639391056137015</v>
      </c>
    </row>
    <row r="34" spans="1:18" ht="25.5">
      <c r="A34" s="2">
        <v>21</v>
      </c>
      <c r="B34" s="9" t="s">
        <v>37</v>
      </c>
      <c r="C34" s="9" t="s">
        <v>39</v>
      </c>
      <c r="D34" s="4" t="s">
        <v>18</v>
      </c>
      <c r="E34" s="7">
        <v>8562</v>
      </c>
      <c r="F34" s="7">
        <v>4253</v>
      </c>
      <c r="G34" s="7">
        <v>4309</v>
      </c>
      <c r="H34" s="131">
        <f t="shared" si="0"/>
        <v>4.2663323493828216E-3</v>
      </c>
      <c r="I34" s="7">
        <v>1771</v>
      </c>
      <c r="J34" s="132">
        <v>0.2068441952814763</v>
      </c>
      <c r="K34" s="7">
        <v>5233</v>
      </c>
      <c r="L34" s="132">
        <v>0.61118897453865917</v>
      </c>
      <c r="M34" s="7">
        <v>1558</v>
      </c>
      <c r="N34" s="132">
        <v>0.18196683017986451</v>
      </c>
      <c r="O34" s="171">
        <v>66.8</v>
      </c>
      <c r="P34" s="14">
        <v>385</v>
      </c>
      <c r="Q34" s="132">
        <v>4.4966129409016585E-2</v>
      </c>
      <c r="R34" s="132">
        <v>0.24711168164313221</v>
      </c>
    </row>
    <row r="35" spans="1:18">
      <c r="A35" s="2">
        <v>121</v>
      </c>
      <c r="B35" s="9" t="s">
        <v>149</v>
      </c>
      <c r="C35" s="9" t="s">
        <v>150</v>
      </c>
      <c r="D35" s="4" t="s">
        <v>18</v>
      </c>
      <c r="E35" s="7">
        <v>2966</v>
      </c>
      <c r="F35" s="7">
        <v>1464</v>
      </c>
      <c r="G35" s="7">
        <v>1502</v>
      </c>
      <c r="H35" s="131">
        <f t="shared" si="0"/>
        <v>1.4779189147710173E-3</v>
      </c>
      <c r="I35" s="7">
        <v>613</v>
      </c>
      <c r="J35" s="132">
        <v>0.2066756574511126</v>
      </c>
      <c r="K35" s="7">
        <v>1809</v>
      </c>
      <c r="L35" s="132">
        <v>0.60991233985165205</v>
      </c>
      <c r="M35" s="7">
        <v>544</v>
      </c>
      <c r="N35" s="132">
        <v>0.18341200269723534</v>
      </c>
      <c r="O35" s="171">
        <v>68.3</v>
      </c>
      <c r="P35" s="14">
        <v>179</v>
      </c>
      <c r="Q35" s="132">
        <v>6.035064059339177E-2</v>
      </c>
      <c r="R35" s="132">
        <v>0.32904411764705882</v>
      </c>
    </row>
    <row r="36" spans="1:18">
      <c r="A36" s="2">
        <v>22</v>
      </c>
      <c r="B36" s="9" t="s">
        <v>37</v>
      </c>
      <c r="C36" s="9" t="s">
        <v>40</v>
      </c>
      <c r="D36" s="4" t="s">
        <v>18</v>
      </c>
      <c r="E36" s="7">
        <v>12538</v>
      </c>
      <c r="F36" s="7">
        <v>6290</v>
      </c>
      <c r="G36" s="7">
        <v>6248</v>
      </c>
      <c r="H36" s="131">
        <f t="shared" ref="H36:H67" si="1">E36/$E$149</f>
        <v>6.2475210227238755E-3</v>
      </c>
      <c r="I36" s="7">
        <v>2793</v>
      </c>
      <c r="J36" s="132">
        <v>0.22276280108470251</v>
      </c>
      <c r="K36" s="7">
        <v>7563</v>
      </c>
      <c r="L36" s="132">
        <v>0.60320625299090769</v>
      </c>
      <c r="M36" s="7">
        <v>2182</v>
      </c>
      <c r="N36" s="132">
        <v>0.17403094592438986</v>
      </c>
      <c r="O36" s="171">
        <v>67.8</v>
      </c>
      <c r="P36" s="14">
        <v>593</v>
      </c>
      <c r="Q36" s="132">
        <v>4.7296219492742063E-2</v>
      </c>
      <c r="R36" s="132">
        <v>0.27176901924839597</v>
      </c>
    </row>
    <row r="37" spans="1:18">
      <c r="A37" s="2">
        <v>79</v>
      </c>
      <c r="B37" s="9" t="s">
        <v>103</v>
      </c>
      <c r="C37" s="9" t="s">
        <v>105</v>
      </c>
      <c r="D37" s="4" t="s">
        <v>18</v>
      </c>
      <c r="E37" s="7">
        <v>4924</v>
      </c>
      <c r="F37" s="7">
        <v>2490</v>
      </c>
      <c r="G37" s="7">
        <v>2434</v>
      </c>
      <c r="H37" s="131">
        <f t="shared" si="1"/>
        <v>2.4535646447513449E-3</v>
      </c>
      <c r="I37" s="7">
        <v>809</v>
      </c>
      <c r="J37" s="132">
        <v>0.16429731925264013</v>
      </c>
      <c r="K37" s="7">
        <v>2879</v>
      </c>
      <c r="L37" s="132">
        <v>0.58468724614134848</v>
      </c>
      <c r="M37" s="7">
        <v>1236</v>
      </c>
      <c r="N37" s="132">
        <v>0.25101543460601139</v>
      </c>
      <c r="O37" s="171">
        <v>66.099999999999994</v>
      </c>
      <c r="P37" s="14">
        <v>387</v>
      </c>
      <c r="Q37" s="132">
        <v>7.8594638505280257E-2</v>
      </c>
      <c r="R37" s="132">
        <v>0.31310679611650488</v>
      </c>
    </row>
    <row r="38" spans="1:18" ht="25.5">
      <c r="A38" s="2">
        <v>58</v>
      </c>
      <c r="B38" s="9" t="s">
        <v>75</v>
      </c>
      <c r="C38" s="9" t="s">
        <v>78</v>
      </c>
      <c r="D38" s="4" t="s">
        <v>32</v>
      </c>
      <c r="E38" s="7">
        <v>7155</v>
      </c>
      <c r="F38" s="7">
        <v>3570</v>
      </c>
      <c r="G38" s="7">
        <v>3585</v>
      </c>
      <c r="H38" s="131">
        <f t="shared" si="1"/>
        <v>3.5652426956124844E-3</v>
      </c>
      <c r="I38" s="7">
        <v>1330</v>
      </c>
      <c r="J38" s="132">
        <v>0.18588399720475193</v>
      </c>
      <c r="K38" s="7">
        <v>4282</v>
      </c>
      <c r="L38" s="132">
        <v>0.59846261355695318</v>
      </c>
      <c r="M38" s="7">
        <v>1543</v>
      </c>
      <c r="N38" s="132">
        <v>0.21565338923829491</v>
      </c>
      <c r="O38" s="171">
        <v>66.3</v>
      </c>
      <c r="P38" s="14">
        <v>438</v>
      </c>
      <c r="Q38" s="132">
        <v>6.1215932914046124E-2</v>
      </c>
      <c r="R38" s="132">
        <v>0.28386260531432272</v>
      </c>
    </row>
    <row r="39" spans="1:18">
      <c r="A39" s="2">
        <v>96</v>
      </c>
      <c r="B39" s="9" t="s">
        <v>121</v>
      </c>
      <c r="C39" s="9" t="s">
        <v>123</v>
      </c>
      <c r="D39" s="4" t="s">
        <v>18</v>
      </c>
      <c r="E39" s="7">
        <v>6902</v>
      </c>
      <c r="F39" s="7">
        <v>3468</v>
      </c>
      <c r="G39" s="7">
        <v>3434</v>
      </c>
      <c r="H39" s="131">
        <f t="shared" si="1"/>
        <v>3.4391761125251385E-3</v>
      </c>
      <c r="I39" s="7">
        <v>1394</v>
      </c>
      <c r="J39" s="132">
        <v>0.2019704433497537</v>
      </c>
      <c r="K39" s="7">
        <v>4050</v>
      </c>
      <c r="L39" s="132">
        <v>0.5867864387134164</v>
      </c>
      <c r="M39" s="7">
        <v>1458</v>
      </c>
      <c r="N39" s="132">
        <v>0.2112431179368299</v>
      </c>
      <c r="O39" s="171">
        <v>65.8</v>
      </c>
      <c r="P39" s="14">
        <v>367</v>
      </c>
      <c r="Q39" s="132">
        <v>5.3172993335265144E-2</v>
      </c>
      <c r="R39" s="132">
        <v>0.25171467764060357</v>
      </c>
    </row>
    <row r="40" spans="1:18">
      <c r="A40" s="2">
        <v>97</v>
      </c>
      <c r="B40" s="9" t="s">
        <v>121</v>
      </c>
      <c r="C40" s="9" t="s">
        <v>124</v>
      </c>
      <c r="D40" s="4" t="s">
        <v>18</v>
      </c>
      <c r="E40" s="7">
        <v>4820</v>
      </c>
      <c r="F40" s="7">
        <v>2321</v>
      </c>
      <c r="G40" s="7">
        <v>2499</v>
      </c>
      <c r="H40" s="131">
        <f t="shared" si="1"/>
        <v>2.4017428082253214E-3</v>
      </c>
      <c r="I40" s="7">
        <v>1034</v>
      </c>
      <c r="J40" s="132">
        <v>0.21452282157676347</v>
      </c>
      <c r="K40" s="7">
        <v>2883</v>
      </c>
      <c r="L40" s="132">
        <v>0.59813278008298754</v>
      </c>
      <c r="M40" s="7">
        <v>903</v>
      </c>
      <c r="N40" s="132">
        <v>0.18734439834024896</v>
      </c>
      <c r="O40" s="171">
        <v>69.2</v>
      </c>
      <c r="P40" s="14">
        <v>241</v>
      </c>
      <c r="Q40" s="132">
        <v>0.05</v>
      </c>
      <c r="R40" s="132">
        <v>0.26688815060908083</v>
      </c>
    </row>
    <row r="41" spans="1:18">
      <c r="A41" s="2">
        <v>131</v>
      </c>
      <c r="B41" s="9" t="s">
        <v>155</v>
      </c>
      <c r="C41" s="9" t="s">
        <v>161</v>
      </c>
      <c r="D41" s="4" t="s">
        <v>18</v>
      </c>
      <c r="E41" s="7">
        <v>10175</v>
      </c>
      <c r="F41" s="7">
        <v>5118</v>
      </c>
      <c r="G41" s="7">
        <v>5057</v>
      </c>
      <c r="H41" s="131">
        <f t="shared" si="1"/>
        <v>5.0700691024258603E-3</v>
      </c>
      <c r="I41" s="7">
        <v>2033</v>
      </c>
      <c r="J41" s="132">
        <v>0.19980343980343981</v>
      </c>
      <c r="K41" s="7">
        <v>6222</v>
      </c>
      <c r="L41" s="132">
        <v>0.61149877149877152</v>
      </c>
      <c r="M41" s="7">
        <v>1920</v>
      </c>
      <c r="N41" s="132">
        <v>0.18869778869778869</v>
      </c>
      <c r="O41" s="171">
        <v>64.7</v>
      </c>
      <c r="P41" s="14">
        <v>506</v>
      </c>
      <c r="Q41" s="132">
        <v>4.9729729729729728E-2</v>
      </c>
      <c r="R41" s="132">
        <v>0.26354166666666667</v>
      </c>
    </row>
    <row r="42" spans="1:18">
      <c r="A42" s="2">
        <v>140</v>
      </c>
      <c r="B42" s="9" t="s">
        <v>168</v>
      </c>
      <c r="C42" s="9" t="s">
        <v>170</v>
      </c>
      <c r="D42" s="4" t="s">
        <v>18</v>
      </c>
      <c r="E42" s="7">
        <v>4960</v>
      </c>
      <c r="F42" s="7">
        <v>2447</v>
      </c>
      <c r="G42" s="7">
        <v>2513</v>
      </c>
      <c r="H42" s="131">
        <f t="shared" si="1"/>
        <v>2.4715029727795839E-3</v>
      </c>
      <c r="I42" s="7">
        <v>947</v>
      </c>
      <c r="J42" s="132">
        <v>0.1909274193548387</v>
      </c>
      <c r="K42" s="7">
        <v>2891</v>
      </c>
      <c r="L42" s="132">
        <v>0.58286290322580647</v>
      </c>
      <c r="M42" s="7">
        <v>1122</v>
      </c>
      <c r="N42" s="132">
        <v>0.22620967741935483</v>
      </c>
      <c r="O42" s="171">
        <v>74.599999999999994</v>
      </c>
      <c r="P42" s="14">
        <v>334</v>
      </c>
      <c r="Q42" s="132">
        <v>6.7338709677419353E-2</v>
      </c>
      <c r="R42" s="132">
        <v>0.29768270944741532</v>
      </c>
    </row>
    <row r="43" spans="1:18" ht="25.5">
      <c r="A43" s="2">
        <v>48</v>
      </c>
      <c r="B43" s="9" t="s">
        <v>66</v>
      </c>
      <c r="C43" s="9" t="s">
        <v>68</v>
      </c>
      <c r="D43" s="4" t="s">
        <v>32</v>
      </c>
      <c r="E43" s="7">
        <v>13704</v>
      </c>
      <c r="F43" s="7">
        <v>6913</v>
      </c>
      <c r="G43" s="7">
        <v>6791</v>
      </c>
      <c r="H43" s="131">
        <f t="shared" si="1"/>
        <v>6.8285235360829467E-3</v>
      </c>
      <c r="I43" s="7">
        <v>2469</v>
      </c>
      <c r="J43" s="132">
        <v>0.18016637478108583</v>
      </c>
      <c r="K43" s="7">
        <v>8207</v>
      </c>
      <c r="L43" s="132">
        <v>0.59887624051371857</v>
      </c>
      <c r="M43" s="7">
        <v>3028</v>
      </c>
      <c r="N43" s="132">
        <v>0.22095738470519558</v>
      </c>
      <c r="O43" s="171">
        <v>64.5</v>
      </c>
      <c r="P43" s="14">
        <v>922</v>
      </c>
      <c r="Q43" s="132">
        <v>6.7279626386456515E-2</v>
      </c>
      <c r="R43" s="132">
        <v>0.30449141347424041</v>
      </c>
    </row>
    <row r="44" spans="1:18" ht="25.5">
      <c r="A44" s="2">
        <v>36</v>
      </c>
      <c r="B44" s="9" t="s">
        <v>53</v>
      </c>
      <c r="C44" s="9" t="s">
        <v>55</v>
      </c>
      <c r="D44" s="4" t="s">
        <v>17</v>
      </c>
      <c r="E44" s="7">
        <v>11443</v>
      </c>
      <c r="F44" s="7">
        <v>6003</v>
      </c>
      <c r="G44" s="7">
        <v>5440</v>
      </c>
      <c r="H44" s="131">
        <f t="shared" si="1"/>
        <v>5.7018968785316083E-3</v>
      </c>
      <c r="I44" s="7">
        <v>2017</v>
      </c>
      <c r="J44" s="132">
        <v>0.17626496548108014</v>
      </c>
      <c r="K44" s="7">
        <v>6681</v>
      </c>
      <c r="L44" s="132">
        <v>0.58385038888403396</v>
      </c>
      <c r="M44" s="7">
        <v>2745</v>
      </c>
      <c r="N44" s="132">
        <v>0.23988464563488596</v>
      </c>
      <c r="O44" s="171">
        <v>70.400000000000006</v>
      </c>
      <c r="P44" s="14">
        <v>814</v>
      </c>
      <c r="Q44" s="132">
        <v>7.1135191820326835E-2</v>
      </c>
      <c r="R44" s="132">
        <v>0.29653916211293263</v>
      </c>
    </row>
    <row r="45" spans="1:18" ht="25.5">
      <c r="A45" s="2">
        <v>37</v>
      </c>
      <c r="B45" s="9" t="s">
        <v>53</v>
      </c>
      <c r="C45" s="9" t="s">
        <v>55</v>
      </c>
      <c r="D45" s="4" t="s">
        <v>18</v>
      </c>
      <c r="E45" s="7">
        <v>8864</v>
      </c>
      <c r="F45" s="7">
        <v>4401</v>
      </c>
      <c r="G45" s="7">
        <v>4463</v>
      </c>
      <c r="H45" s="131">
        <f t="shared" si="1"/>
        <v>4.4168149900641598E-3</v>
      </c>
      <c r="I45" s="7">
        <v>1850</v>
      </c>
      <c r="J45" s="132">
        <v>0.20870938628158844</v>
      </c>
      <c r="K45" s="7">
        <v>5378</v>
      </c>
      <c r="L45" s="132">
        <v>0.60672382671480141</v>
      </c>
      <c r="M45" s="7">
        <v>1636</v>
      </c>
      <c r="N45" s="132">
        <v>0.18456678700361012</v>
      </c>
      <c r="O45" s="171">
        <v>67.2</v>
      </c>
      <c r="P45" s="14">
        <v>481</v>
      </c>
      <c r="Q45" s="132">
        <v>5.4264440433212997E-2</v>
      </c>
      <c r="R45" s="132">
        <v>0.29400977995110023</v>
      </c>
    </row>
    <row r="46" spans="1:18">
      <c r="A46" s="2">
        <v>116</v>
      </c>
      <c r="B46" s="9" t="s">
        <v>142</v>
      </c>
      <c r="C46" s="9" t="s">
        <v>144</v>
      </c>
      <c r="D46" s="4" t="s">
        <v>18</v>
      </c>
      <c r="E46" s="7">
        <v>4930</v>
      </c>
      <c r="F46" s="7">
        <v>2464</v>
      </c>
      <c r="G46" s="7">
        <v>2466</v>
      </c>
      <c r="H46" s="131">
        <f t="shared" si="1"/>
        <v>2.4565543660893846E-3</v>
      </c>
      <c r="I46" s="7">
        <v>998</v>
      </c>
      <c r="J46" s="132">
        <v>0.20243407707910752</v>
      </c>
      <c r="K46" s="7">
        <v>2890</v>
      </c>
      <c r="L46" s="132">
        <v>0.58620689655172409</v>
      </c>
      <c r="M46" s="7">
        <v>1042</v>
      </c>
      <c r="N46" s="132">
        <v>0.21135902636916837</v>
      </c>
      <c r="O46" s="171">
        <v>69.8</v>
      </c>
      <c r="P46" s="14">
        <v>289</v>
      </c>
      <c r="Q46" s="132">
        <v>5.8620689655172413E-2</v>
      </c>
      <c r="R46" s="132">
        <v>0.27735124760076774</v>
      </c>
    </row>
    <row r="47" spans="1:18" ht="25.5">
      <c r="A47" s="2">
        <v>15</v>
      </c>
      <c r="B47" s="9" t="s">
        <v>26</v>
      </c>
      <c r="C47" s="9" t="s">
        <v>31</v>
      </c>
      <c r="D47" s="4" t="s">
        <v>32</v>
      </c>
      <c r="E47" s="7">
        <v>3758</v>
      </c>
      <c r="F47" s="7">
        <v>1849</v>
      </c>
      <c r="G47" s="7">
        <v>1909</v>
      </c>
      <c r="H47" s="131">
        <f t="shared" si="1"/>
        <v>1.8725621313922733E-3</v>
      </c>
      <c r="I47" s="7">
        <v>816</v>
      </c>
      <c r="J47" s="132">
        <v>0.21713677488025546</v>
      </c>
      <c r="K47" s="7">
        <v>2188</v>
      </c>
      <c r="L47" s="132">
        <v>0.58222458754656736</v>
      </c>
      <c r="M47" s="7">
        <v>754</v>
      </c>
      <c r="N47" s="132">
        <v>0.20063863757317721</v>
      </c>
      <c r="O47" s="171">
        <v>73.400000000000006</v>
      </c>
      <c r="P47" s="14">
        <v>238</v>
      </c>
      <c r="Q47" s="132">
        <v>6.3331559340074506E-2</v>
      </c>
      <c r="R47" s="132">
        <v>0.3156498673740053</v>
      </c>
    </row>
    <row r="48" spans="1:18">
      <c r="A48" s="2">
        <v>41</v>
      </c>
      <c r="B48" s="9" t="s">
        <v>59</v>
      </c>
      <c r="C48" s="9" t="s">
        <v>60</v>
      </c>
      <c r="D48" s="4" t="s">
        <v>18</v>
      </c>
      <c r="E48" s="7">
        <v>13539</v>
      </c>
      <c r="F48" s="7">
        <v>6780</v>
      </c>
      <c r="G48" s="7">
        <v>6759</v>
      </c>
      <c r="H48" s="131">
        <f t="shared" si="1"/>
        <v>6.7463061992868514E-3</v>
      </c>
      <c r="I48" s="7">
        <v>3035</v>
      </c>
      <c r="J48" s="132">
        <v>0.22416722062190708</v>
      </c>
      <c r="K48" s="7">
        <v>8222</v>
      </c>
      <c r="L48" s="132">
        <v>0.60728266489400995</v>
      </c>
      <c r="M48" s="7">
        <v>2282</v>
      </c>
      <c r="N48" s="132">
        <v>0.16855011448408302</v>
      </c>
      <c r="O48" s="171">
        <v>71.3</v>
      </c>
      <c r="P48" s="14">
        <v>587</v>
      </c>
      <c r="Q48" s="132">
        <v>4.3356230149937218E-2</v>
      </c>
      <c r="R48" s="132">
        <v>0.2572304995617879</v>
      </c>
    </row>
    <row r="49" spans="1:18">
      <c r="A49" s="2">
        <v>42</v>
      </c>
      <c r="B49" s="9" t="s">
        <v>59</v>
      </c>
      <c r="C49" s="9" t="s">
        <v>61</v>
      </c>
      <c r="D49" s="4" t="s">
        <v>18</v>
      </c>
      <c r="E49" s="7">
        <v>6070</v>
      </c>
      <c r="F49" s="7">
        <v>3030</v>
      </c>
      <c r="G49" s="7">
        <v>3040</v>
      </c>
      <c r="H49" s="131">
        <f t="shared" si="1"/>
        <v>3.0246014203169505E-3</v>
      </c>
      <c r="I49" s="7">
        <v>1191</v>
      </c>
      <c r="J49" s="132">
        <v>0.19621087314662272</v>
      </c>
      <c r="K49" s="7">
        <v>3575</v>
      </c>
      <c r="L49" s="132">
        <v>0.58896210873146626</v>
      </c>
      <c r="M49" s="7">
        <v>1304</v>
      </c>
      <c r="N49" s="132">
        <v>0.21482701812191105</v>
      </c>
      <c r="O49" s="171">
        <v>64.8</v>
      </c>
      <c r="P49" s="14">
        <v>381</v>
      </c>
      <c r="Q49" s="132">
        <v>6.27677100494234E-2</v>
      </c>
      <c r="R49" s="132">
        <v>0.29217791411042943</v>
      </c>
    </row>
    <row r="50" spans="1:18">
      <c r="A50" s="2">
        <v>49</v>
      </c>
      <c r="B50" s="9" t="s">
        <v>66</v>
      </c>
      <c r="C50" s="9" t="s">
        <v>69</v>
      </c>
      <c r="D50" s="4" t="s">
        <v>17</v>
      </c>
      <c r="E50" s="7">
        <v>68101</v>
      </c>
      <c r="F50" s="7">
        <v>36188</v>
      </c>
      <c r="G50" s="7">
        <v>31913</v>
      </c>
      <c r="H50" s="131">
        <f t="shared" si="1"/>
        <v>3.3933835473641621E-2</v>
      </c>
      <c r="I50" s="7">
        <v>10693</v>
      </c>
      <c r="J50" s="132">
        <v>0.15701678389450963</v>
      </c>
      <c r="K50" s="7">
        <v>38956</v>
      </c>
      <c r="L50" s="132">
        <v>0.57203271611283246</v>
      </c>
      <c r="M50" s="7">
        <v>18452</v>
      </c>
      <c r="N50" s="132">
        <v>0.27095049999265797</v>
      </c>
      <c r="O50" s="171">
        <v>68.3</v>
      </c>
      <c r="P50" s="14">
        <v>5605</v>
      </c>
      <c r="Q50" s="132">
        <v>8.2304224607568172E-2</v>
      </c>
      <c r="R50" s="132">
        <v>0.30376110990678518</v>
      </c>
    </row>
    <row r="51" spans="1:18">
      <c r="A51" s="2">
        <v>50</v>
      </c>
      <c r="B51" s="9" t="s">
        <v>66</v>
      </c>
      <c r="C51" s="9" t="s">
        <v>69</v>
      </c>
      <c r="D51" s="4" t="s">
        <v>18</v>
      </c>
      <c r="E51" s="7">
        <v>12037</v>
      </c>
      <c r="F51" s="7">
        <v>6045</v>
      </c>
      <c r="G51" s="7">
        <v>5992</v>
      </c>
      <c r="H51" s="131">
        <f t="shared" si="1"/>
        <v>5.9978792909975501E-3</v>
      </c>
      <c r="I51" s="7">
        <v>2363</v>
      </c>
      <c r="J51" s="132">
        <v>0.19631137326576389</v>
      </c>
      <c r="K51" s="7">
        <v>7319</v>
      </c>
      <c r="L51" s="132">
        <v>0.60804187089806427</v>
      </c>
      <c r="M51" s="7">
        <v>2355</v>
      </c>
      <c r="N51" s="132">
        <v>0.1956467558361718</v>
      </c>
      <c r="O51" s="171">
        <v>67.7</v>
      </c>
      <c r="P51" s="14">
        <v>674</v>
      </c>
      <c r="Q51" s="132">
        <v>5.5994018443133668E-2</v>
      </c>
      <c r="R51" s="132">
        <v>0.28619957537154989</v>
      </c>
    </row>
    <row r="52" spans="1:18" ht="25.5">
      <c r="A52" s="2">
        <v>132</v>
      </c>
      <c r="B52" s="9" t="s">
        <v>155</v>
      </c>
      <c r="C52" s="9" t="s">
        <v>162</v>
      </c>
      <c r="D52" s="4" t="s">
        <v>32</v>
      </c>
      <c r="E52" s="7">
        <v>7214</v>
      </c>
      <c r="F52" s="7">
        <v>3715</v>
      </c>
      <c r="G52" s="7">
        <v>3499</v>
      </c>
      <c r="H52" s="131">
        <f t="shared" si="1"/>
        <v>3.5946416221032092E-3</v>
      </c>
      <c r="I52" s="7">
        <v>1338</v>
      </c>
      <c r="J52" s="132">
        <v>0.1854726919878015</v>
      </c>
      <c r="K52" s="7">
        <v>4287</v>
      </c>
      <c r="L52" s="132">
        <v>0.59426115885777653</v>
      </c>
      <c r="M52" s="7">
        <v>1589</v>
      </c>
      <c r="N52" s="132">
        <v>0.22026614915442197</v>
      </c>
      <c r="O52" s="171">
        <v>68.099999999999994</v>
      </c>
      <c r="P52" s="14">
        <v>516</v>
      </c>
      <c r="Q52" s="132">
        <v>7.1527585250901027E-2</v>
      </c>
      <c r="R52" s="132">
        <v>0.32473253618628067</v>
      </c>
    </row>
    <row r="53" spans="1:18" ht="25.5">
      <c r="A53" s="2">
        <v>16</v>
      </c>
      <c r="B53" s="9" t="s">
        <v>26</v>
      </c>
      <c r="C53" s="9" t="s">
        <v>33</v>
      </c>
      <c r="D53" s="4" t="s">
        <v>32</v>
      </c>
      <c r="E53" s="7">
        <v>8467</v>
      </c>
      <c r="F53" s="7">
        <v>4274</v>
      </c>
      <c r="G53" s="7">
        <v>4193</v>
      </c>
      <c r="H53" s="131">
        <f t="shared" si="1"/>
        <v>4.2189950948638578E-3</v>
      </c>
      <c r="I53" s="7">
        <v>1588</v>
      </c>
      <c r="J53" s="132">
        <v>0.18755167119404748</v>
      </c>
      <c r="K53" s="7">
        <v>5049</v>
      </c>
      <c r="L53" s="132">
        <v>0.59631510570449986</v>
      </c>
      <c r="M53" s="7">
        <v>1830</v>
      </c>
      <c r="N53" s="132">
        <v>0.21613322310145269</v>
      </c>
      <c r="O53" s="171">
        <v>72.8</v>
      </c>
      <c r="P53" s="14">
        <v>595</v>
      </c>
      <c r="Q53" s="132">
        <v>7.027282390457068E-2</v>
      </c>
      <c r="R53" s="132">
        <v>0.3251366120218579</v>
      </c>
    </row>
    <row r="54" spans="1:18" ht="25.5">
      <c r="A54" s="2">
        <v>51</v>
      </c>
      <c r="B54" s="9" t="s">
        <v>66</v>
      </c>
      <c r="C54" s="9" t="s">
        <v>70</v>
      </c>
      <c r="D54" s="4" t="s">
        <v>32</v>
      </c>
      <c r="E54" s="7">
        <v>12548</v>
      </c>
      <c r="F54" s="7">
        <v>6429</v>
      </c>
      <c r="G54" s="7">
        <v>6119</v>
      </c>
      <c r="H54" s="131">
        <f t="shared" si="1"/>
        <v>6.2525038916206085E-3</v>
      </c>
      <c r="I54" s="7">
        <v>2177</v>
      </c>
      <c r="J54" s="132">
        <v>0.17349378386993944</v>
      </c>
      <c r="K54" s="7">
        <v>7600</v>
      </c>
      <c r="L54" s="132">
        <v>0.60567421102964614</v>
      </c>
      <c r="M54" s="7">
        <v>2771</v>
      </c>
      <c r="N54" s="132">
        <v>0.2208320051004144</v>
      </c>
      <c r="O54" s="171">
        <v>65.099999999999994</v>
      </c>
      <c r="P54" s="14">
        <v>864</v>
      </c>
      <c r="Q54" s="132">
        <v>6.8855594517054516E-2</v>
      </c>
      <c r="R54" s="132">
        <v>0.31180079393720678</v>
      </c>
    </row>
    <row r="55" spans="1:18" ht="25.5">
      <c r="A55" s="2">
        <v>141</v>
      </c>
      <c r="B55" s="9" t="s">
        <v>168</v>
      </c>
      <c r="C55" s="9" t="s">
        <v>171</v>
      </c>
      <c r="D55" s="4" t="s">
        <v>32</v>
      </c>
      <c r="E55" s="7">
        <v>8503</v>
      </c>
      <c r="F55" s="7">
        <v>4321</v>
      </c>
      <c r="G55" s="7">
        <v>4182</v>
      </c>
      <c r="H55" s="131">
        <f t="shared" si="1"/>
        <v>4.2369334228920972E-3</v>
      </c>
      <c r="I55" s="7">
        <v>1667</v>
      </c>
      <c r="J55" s="132">
        <v>0.19604845348700459</v>
      </c>
      <c r="K55" s="7">
        <v>4749</v>
      </c>
      <c r="L55" s="132">
        <v>0.55850876161354812</v>
      </c>
      <c r="M55" s="7">
        <v>2087</v>
      </c>
      <c r="N55" s="132">
        <v>0.24544278489944726</v>
      </c>
      <c r="O55" s="171">
        <v>67.7</v>
      </c>
      <c r="P55" s="14">
        <v>591</v>
      </c>
      <c r="Q55" s="132">
        <v>6.9504880630365751E-2</v>
      </c>
      <c r="R55" s="132">
        <v>0.28318160038332535</v>
      </c>
    </row>
    <row r="56" spans="1:18" ht="25.5">
      <c r="A56" s="2">
        <v>70</v>
      </c>
      <c r="B56" s="9" t="s">
        <v>92</v>
      </c>
      <c r="C56" s="9" t="s">
        <v>94</v>
      </c>
      <c r="D56" s="4" t="s">
        <v>18</v>
      </c>
      <c r="E56" s="7">
        <v>4563</v>
      </c>
      <c r="F56" s="7">
        <v>2351</v>
      </c>
      <c r="G56" s="7">
        <v>2212</v>
      </c>
      <c r="H56" s="131">
        <f t="shared" si="1"/>
        <v>2.2736830775792823E-3</v>
      </c>
      <c r="I56" s="7">
        <v>829</v>
      </c>
      <c r="J56" s="132">
        <v>0.1816787201402586</v>
      </c>
      <c r="K56" s="7">
        <v>2663</v>
      </c>
      <c r="L56" s="132">
        <v>0.58360727591496819</v>
      </c>
      <c r="M56" s="7">
        <v>1071</v>
      </c>
      <c r="N56" s="132">
        <v>0.23471400394477318</v>
      </c>
      <c r="O56" s="171">
        <v>70.8</v>
      </c>
      <c r="P56" s="14">
        <v>321</v>
      </c>
      <c r="Q56" s="132">
        <v>7.0348454963839582E-2</v>
      </c>
      <c r="R56" s="132">
        <v>0.29971988795518206</v>
      </c>
    </row>
    <row r="57" spans="1:18">
      <c r="A57" s="2">
        <v>98</v>
      </c>
      <c r="B57" s="9" t="s">
        <v>121</v>
      </c>
      <c r="C57" s="9" t="s">
        <v>125</v>
      </c>
      <c r="D57" s="4" t="s">
        <v>18</v>
      </c>
      <c r="E57" s="7">
        <v>7781</v>
      </c>
      <c r="F57" s="7">
        <v>3880</v>
      </c>
      <c r="G57" s="7">
        <v>3901</v>
      </c>
      <c r="H57" s="131">
        <f t="shared" si="1"/>
        <v>3.8771702885479721E-3</v>
      </c>
      <c r="I57" s="7">
        <v>1616</v>
      </c>
      <c r="J57" s="132">
        <v>0.20768538748232876</v>
      </c>
      <c r="K57" s="7">
        <v>4582</v>
      </c>
      <c r="L57" s="132">
        <v>0.5888703251510089</v>
      </c>
      <c r="M57" s="7">
        <v>1583</v>
      </c>
      <c r="N57" s="132">
        <v>0.2034442873666624</v>
      </c>
      <c r="O57" s="171">
        <v>70.2</v>
      </c>
      <c r="P57" s="14">
        <v>420</v>
      </c>
      <c r="Q57" s="132">
        <v>5.397763783575376E-2</v>
      </c>
      <c r="R57" s="132">
        <v>0.26531901452937462</v>
      </c>
    </row>
    <row r="58" spans="1:18" ht="25.5">
      <c r="A58" s="2">
        <v>91</v>
      </c>
      <c r="B58" s="9" t="s">
        <v>116</v>
      </c>
      <c r="C58" s="9" t="s">
        <v>117</v>
      </c>
      <c r="D58" s="4" t="s">
        <v>32</v>
      </c>
      <c r="E58" s="7">
        <v>6563</v>
      </c>
      <c r="F58" s="7">
        <v>3280</v>
      </c>
      <c r="G58" s="7">
        <v>3283</v>
      </c>
      <c r="H58" s="131">
        <f t="shared" si="1"/>
        <v>3.2702568569258888E-3</v>
      </c>
      <c r="I58" s="7">
        <v>1365</v>
      </c>
      <c r="J58" s="132">
        <v>0.20798415358829803</v>
      </c>
      <c r="K58" s="7">
        <v>3869</v>
      </c>
      <c r="L58" s="132">
        <v>0.58951698918177664</v>
      </c>
      <c r="M58" s="7">
        <v>1329</v>
      </c>
      <c r="N58" s="132">
        <v>0.20249885722992533</v>
      </c>
      <c r="O58" s="171">
        <v>67.3</v>
      </c>
      <c r="P58" s="14">
        <v>372</v>
      </c>
      <c r="Q58" s="132">
        <v>5.668139570318452E-2</v>
      </c>
      <c r="R58" s="132">
        <v>0.27990970654627539</v>
      </c>
    </row>
    <row r="59" spans="1:18" ht="25.5">
      <c r="A59" s="2">
        <v>73</v>
      </c>
      <c r="B59" s="9" t="s">
        <v>97</v>
      </c>
      <c r="C59" s="9" t="s">
        <v>98</v>
      </c>
      <c r="D59" s="4" t="s">
        <v>32</v>
      </c>
      <c r="E59" s="7">
        <v>12300</v>
      </c>
      <c r="F59" s="7">
        <v>6126</v>
      </c>
      <c r="G59" s="7">
        <v>6174</v>
      </c>
      <c r="H59" s="131">
        <f t="shared" si="1"/>
        <v>6.128928742981629E-3</v>
      </c>
      <c r="I59" s="7">
        <v>2328</v>
      </c>
      <c r="J59" s="132">
        <v>0.18926829268292683</v>
      </c>
      <c r="K59" s="7">
        <v>7254</v>
      </c>
      <c r="L59" s="132">
        <v>0.58975609756097558</v>
      </c>
      <c r="M59" s="7">
        <v>2718</v>
      </c>
      <c r="N59" s="132">
        <v>0.22097560975609756</v>
      </c>
      <c r="O59" s="171">
        <v>69.8</v>
      </c>
      <c r="P59" s="14">
        <v>796</v>
      </c>
      <c r="Q59" s="132">
        <v>6.4715447154471542E-2</v>
      </c>
      <c r="R59" s="132">
        <v>0.29286239882266374</v>
      </c>
    </row>
    <row r="60" spans="1:18">
      <c r="A60" s="2">
        <v>117</v>
      </c>
      <c r="B60" s="9" t="s">
        <v>142</v>
      </c>
      <c r="C60" s="9" t="s">
        <v>145</v>
      </c>
      <c r="D60" s="4" t="s">
        <v>18</v>
      </c>
      <c r="E60" s="7">
        <v>4213</v>
      </c>
      <c r="F60" s="7">
        <v>2064</v>
      </c>
      <c r="G60" s="7">
        <v>2149</v>
      </c>
      <c r="H60" s="131">
        <f t="shared" si="1"/>
        <v>2.0992826661936264E-3</v>
      </c>
      <c r="I60" s="7">
        <v>914</v>
      </c>
      <c r="J60" s="132">
        <v>0.21694754331830049</v>
      </c>
      <c r="K60" s="7">
        <v>2464</v>
      </c>
      <c r="L60" s="132">
        <v>0.58485639686684077</v>
      </c>
      <c r="M60" s="7">
        <v>835</v>
      </c>
      <c r="N60" s="132">
        <v>0.19819605981485877</v>
      </c>
      <c r="O60" s="171">
        <v>67.400000000000006</v>
      </c>
      <c r="P60" s="14">
        <v>219</v>
      </c>
      <c r="Q60" s="132">
        <v>5.1981960598148587E-2</v>
      </c>
      <c r="R60" s="132">
        <v>0.2622754491017964</v>
      </c>
    </row>
    <row r="61" spans="1:18" ht="25.5">
      <c r="A61" s="2">
        <v>30</v>
      </c>
      <c r="B61" s="9" t="s">
        <v>46</v>
      </c>
      <c r="C61" s="9" t="s">
        <v>48</v>
      </c>
      <c r="D61" s="4" t="s">
        <v>18</v>
      </c>
      <c r="E61" s="7">
        <v>4326</v>
      </c>
      <c r="F61" s="7">
        <v>2156</v>
      </c>
      <c r="G61" s="7">
        <v>2170</v>
      </c>
      <c r="H61" s="131">
        <f t="shared" si="1"/>
        <v>2.1555890847267094E-3</v>
      </c>
      <c r="I61" s="7">
        <v>893</v>
      </c>
      <c r="J61" s="132">
        <v>0.20642625982431809</v>
      </c>
      <c r="K61" s="7">
        <v>2601</v>
      </c>
      <c r="L61" s="132">
        <v>0.60124826629680994</v>
      </c>
      <c r="M61" s="7">
        <v>832</v>
      </c>
      <c r="N61" s="132">
        <v>0.19232547387887194</v>
      </c>
      <c r="O61" s="171">
        <v>69.5</v>
      </c>
      <c r="P61" s="14">
        <v>254</v>
      </c>
      <c r="Q61" s="132">
        <v>5.8714748035136384E-2</v>
      </c>
      <c r="R61" s="132">
        <v>0.30528846153846156</v>
      </c>
    </row>
    <row r="62" spans="1:18">
      <c r="A62" s="2">
        <v>59</v>
      </c>
      <c r="B62" s="9" t="s">
        <v>75</v>
      </c>
      <c r="C62" s="9" t="s">
        <v>79</v>
      </c>
      <c r="D62" s="4" t="s">
        <v>18</v>
      </c>
      <c r="E62" s="7">
        <v>6679</v>
      </c>
      <c r="F62" s="7">
        <v>3278</v>
      </c>
      <c r="G62" s="7">
        <v>3401</v>
      </c>
      <c r="H62" s="131">
        <f t="shared" si="1"/>
        <v>3.3280581361279917E-3</v>
      </c>
      <c r="I62" s="7">
        <v>1306</v>
      </c>
      <c r="J62" s="132">
        <v>0.19553825422967511</v>
      </c>
      <c r="K62" s="7">
        <v>4033</v>
      </c>
      <c r="L62" s="132">
        <v>0.60383290911813148</v>
      </c>
      <c r="M62" s="7">
        <v>1340</v>
      </c>
      <c r="N62" s="132">
        <v>0.20062883665219344</v>
      </c>
      <c r="O62" s="171">
        <v>65.599999999999994</v>
      </c>
      <c r="P62" s="14">
        <v>424</v>
      </c>
      <c r="Q62" s="132">
        <v>6.3482557269052248E-2</v>
      </c>
      <c r="R62" s="132">
        <v>0.31641791044776119</v>
      </c>
    </row>
    <row r="63" spans="1:18">
      <c r="A63" s="2">
        <v>5</v>
      </c>
      <c r="B63" s="9" t="s">
        <v>15</v>
      </c>
      <c r="C63" s="9" t="s">
        <v>21</v>
      </c>
      <c r="D63" s="4" t="s">
        <v>18</v>
      </c>
      <c r="E63" s="7">
        <v>3115</v>
      </c>
      <c r="F63" s="7">
        <v>1519</v>
      </c>
      <c r="G63" s="7">
        <v>1596</v>
      </c>
      <c r="H63" s="131">
        <f t="shared" si="1"/>
        <v>1.5521636613323394E-3</v>
      </c>
      <c r="I63" s="7">
        <v>541</v>
      </c>
      <c r="J63" s="132">
        <v>0.1736757624398074</v>
      </c>
      <c r="K63" s="7">
        <v>1880</v>
      </c>
      <c r="L63" s="132">
        <v>0.6035313001605136</v>
      </c>
      <c r="M63" s="7">
        <v>694</v>
      </c>
      <c r="N63" s="132">
        <v>0.22279293739967898</v>
      </c>
      <c r="O63" s="171">
        <v>67.5</v>
      </c>
      <c r="P63" s="14">
        <v>227</v>
      </c>
      <c r="Q63" s="132">
        <v>7.2873194221508827E-2</v>
      </c>
      <c r="R63" s="132">
        <v>0.32708933717579253</v>
      </c>
    </row>
    <row r="64" spans="1:18" ht="25.5">
      <c r="A64" s="2">
        <v>23</v>
      </c>
      <c r="B64" s="9" t="s">
        <v>37</v>
      </c>
      <c r="C64" s="9" t="s">
        <v>41</v>
      </c>
      <c r="D64" s="4" t="s">
        <v>32</v>
      </c>
      <c r="E64" s="7">
        <v>23394</v>
      </c>
      <c r="F64" s="7">
        <v>11722</v>
      </c>
      <c r="G64" s="7">
        <v>11672</v>
      </c>
      <c r="H64" s="131">
        <f t="shared" si="1"/>
        <v>1.1656923497017255E-2</v>
      </c>
      <c r="I64" s="7">
        <v>4526</v>
      </c>
      <c r="J64" s="132">
        <v>0.19346841070359921</v>
      </c>
      <c r="K64" s="7">
        <v>13958</v>
      </c>
      <c r="L64" s="132">
        <v>0.59664871334530223</v>
      </c>
      <c r="M64" s="7">
        <v>4910</v>
      </c>
      <c r="N64" s="132">
        <v>0.20988287595109859</v>
      </c>
      <c r="O64" s="171">
        <v>69.2</v>
      </c>
      <c r="P64" s="14">
        <v>1370</v>
      </c>
      <c r="Q64" s="132">
        <v>5.8562024450713859E-2</v>
      </c>
      <c r="R64" s="132">
        <v>0.27902240325865579</v>
      </c>
    </row>
    <row r="65" spans="1:18">
      <c r="A65" s="2">
        <v>133</v>
      </c>
      <c r="B65" s="9" t="s">
        <v>155</v>
      </c>
      <c r="C65" s="9" t="s">
        <v>163</v>
      </c>
      <c r="D65" s="4" t="s">
        <v>17</v>
      </c>
      <c r="E65" s="7">
        <v>3298</v>
      </c>
      <c r="F65" s="7">
        <v>1672</v>
      </c>
      <c r="G65" s="7">
        <v>1626</v>
      </c>
      <c r="H65" s="131">
        <f t="shared" si="1"/>
        <v>1.643350162142554E-3</v>
      </c>
      <c r="I65" s="7">
        <v>519</v>
      </c>
      <c r="J65" s="132">
        <v>0.15736810187992722</v>
      </c>
      <c r="K65" s="7">
        <v>1985</v>
      </c>
      <c r="L65" s="132">
        <v>0.60187992722862338</v>
      </c>
      <c r="M65" s="7">
        <v>794</v>
      </c>
      <c r="N65" s="132">
        <v>0.24075197089144937</v>
      </c>
      <c r="O65" s="171">
        <v>70.900000000000006</v>
      </c>
      <c r="P65" s="14">
        <v>227</v>
      </c>
      <c r="Q65" s="132">
        <v>6.8829593693147367E-2</v>
      </c>
      <c r="R65" s="132">
        <v>0.2858942065491184</v>
      </c>
    </row>
    <row r="66" spans="1:18">
      <c r="A66" s="2">
        <v>134</v>
      </c>
      <c r="B66" s="9" t="s">
        <v>155</v>
      </c>
      <c r="C66" s="9" t="s">
        <v>163</v>
      </c>
      <c r="D66" s="4" t="s">
        <v>18</v>
      </c>
      <c r="E66" s="7">
        <v>3849</v>
      </c>
      <c r="F66" s="7">
        <v>1889</v>
      </c>
      <c r="G66" s="7">
        <v>1960</v>
      </c>
      <c r="H66" s="131">
        <f t="shared" si="1"/>
        <v>1.9179062383525439E-3</v>
      </c>
      <c r="I66" s="7">
        <v>702</v>
      </c>
      <c r="J66" s="132">
        <v>0.18238503507404522</v>
      </c>
      <c r="K66" s="7">
        <v>2292</v>
      </c>
      <c r="L66" s="132">
        <v>0.59547934528448943</v>
      </c>
      <c r="M66" s="7">
        <v>855</v>
      </c>
      <c r="N66" s="132">
        <v>0.2221356196414653</v>
      </c>
      <c r="O66" s="171">
        <v>67.8</v>
      </c>
      <c r="P66" s="14">
        <v>290</v>
      </c>
      <c r="Q66" s="132">
        <v>7.5344245258508705E-2</v>
      </c>
      <c r="R66" s="132">
        <v>0.33918128654970758</v>
      </c>
    </row>
    <row r="67" spans="1:18" ht="25.5">
      <c r="A67" s="2">
        <v>38</v>
      </c>
      <c r="B67" s="9" t="s">
        <v>53</v>
      </c>
      <c r="C67" s="9" t="s">
        <v>56</v>
      </c>
      <c r="D67" s="4" t="s">
        <v>32</v>
      </c>
      <c r="E67" s="7">
        <v>11173</v>
      </c>
      <c r="F67" s="7">
        <v>5650</v>
      </c>
      <c r="G67" s="7">
        <v>5523</v>
      </c>
      <c r="H67" s="131">
        <f t="shared" si="1"/>
        <v>5.5673594183198163E-3</v>
      </c>
      <c r="I67" s="7">
        <v>2181</v>
      </c>
      <c r="J67" s="132">
        <v>0.19520272084489393</v>
      </c>
      <c r="K67" s="7">
        <v>6632</v>
      </c>
      <c r="L67" s="132">
        <v>0.59357379396760046</v>
      </c>
      <c r="M67" s="7">
        <v>2360</v>
      </c>
      <c r="N67" s="132">
        <v>0.21122348518750558</v>
      </c>
      <c r="O67" s="171">
        <v>63.5</v>
      </c>
      <c r="P67" s="14">
        <v>755</v>
      </c>
      <c r="Q67" s="132">
        <v>6.7573614964646922E-2</v>
      </c>
      <c r="R67" s="132">
        <v>0.31991525423728812</v>
      </c>
    </row>
    <row r="68" spans="1:18" ht="25.5">
      <c r="A68" s="2">
        <v>52</v>
      </c>
      <c r="B68" s="9" t="s">
        <v>66</v>
      </c>
      <c r="C68" s="9" t="s">
        <v>71</v>
      </c>
      <c r="D68" s="4" t="s">
        <v>32</v>
      </c>
      <c r="E68" s="7">
        <v>18034</v>
      </c>
      <c r="F68" s="7">
        <v>9229</v>
      </c>
      <c r="G68" s="7">
        <v>8805</v>
      </c>
      <c r="H68" s="131">
        <f t="shared" ref="H68:H99" si="2">E68/$E$149</f>
        <v>8.9861057683683493E-3</v>
      </c>
      <c r="I68" s="7">
        <v>3139</v>
      </c>
      <c r="J68" s="132">
        <v>0.17406010868359764</v>
      </c>
      <c r="K68" s="7">
        <v>10659</v>
      </c>
      <c r="L68" s="132">
        <v>0.59105023843850502</v>
      </c>
      <c r="M68" s="7">
        <v>4236</v>
      </c>
      <c r="N68" s="132">
        <v>0.23488965287789731</v>
      </c>
      <c r="O68" s="171">
        <v>79</v>
      </c>
      <c r="P68" s="14">
        <v>1259</v>
      </c>
      <c r="Q68" s="132">
        <v>6.9812576244870805E-2</v>
      </c>
      <c r="R68" s="132">
        <v>0.29721435316336164</v>
      </c>
    </row>
    <row r="69" spans="1:18">
      <c r="A69" s="2">
        <v>122</v>
      </c>
      <c r="B69" s="9" t="s">
        <v>149</v>
      </c>
      <c r="C69" s="9" t="s">
        <v>151</v>
      </c>
      <c r="D69" s="4" t="s">
        <v>18</v>
      </c>
      <c r="E69" s="7">
        <v>3823</v>
      </c>
      <c r="F69" s="7">
        <v>1925</v>
      </c>
      <c r="G69" s="7">
        <v>1898</v>
      </c>
      <c r="H69" s="131">
        <f t="shared" si="2"/>
        <v>1.904950779221038E-3</v>
      </c>
      <c r="I69" s="7">
        <v>733</v>
      </c>
      <c r="J69" s="132">
        <v>0.19173424012555584</v>
      </c>
      <c r="K69" s="7">
        <v>2206</v>
      </c>
      <c r="L69" s="132">
        <v>0.57703374313366462</v>
      </c>
      <c r="M69" s="7">
        <v>884</v>
      </c>
      <c r="N69" s="132">
        <v>0.23123201674077951</v>
      </c>
      <c r="O69" s="171">
        <v>66.599999999999994</v>
      </c>
      <c r="P69" s="14">
        <v>244</v>
      </c>
      <c r="Q69" s="132">
        <v>6.3824221815328278E-2</v>
      </c>
      <c r="R69" s="132">
        <v>0.27601809954751133</v>
      </c>
    </row>
    <row r="70" spans="1:18">
      <c r="A70" s="2">
        <v>60</v>
      </c>
      <c r="B70" s="9" t="s">
        <v>75</v>
      </c>
      <c r="C70" s="9" t="s">
        <v>80</v>
      </c>
      <c r="D70" s="4" t="s">
        <v>17</v>
      </c>
      <c r="E70" s="7">
        <v>13479</v>
      </c>
      <c r="F70" s="7">
        <v>7037</v>
      </c>
      <c r="G70" s="7">
        <v>6442</v>
      </c>
      <c r="H70" s="131">
        <f t="shared" si="2"/>
        <v>6.7164089859064538E-3</v>
      </c>
      <c r="I70" s="7">
        <v>2411</v>
      </c>
      <c r="J70" s="132">
        <v>0.17887083611543883</v>
      </c>
      <c r="K70" s="7">
        <v>7918</v>
      </c>
      <c r="L70" s="132">
        <v>0.58743230209956232</v>
      </c>
      <c r="M70" s="7">
        <v>3150</v>
      </c>
      <c r="N70" s="132">
        <v>0.23369686178499888</v>
      </c>
      <c r="O70" s="171">
        <v>65.7</v>
      </c>
      <c r="P70" s="14">
        <v>926</v>
      </c>
      <c r="Q70" s="132">
        <v>6.8699458416796505E-2</v>
      </c>
      <c r="R70" s="132">
        <v>0.29396825396825399</v>
      </c>
    </row>
    <row r="71" spans="1:18">
      <c r="A71" s="2">
        <v>61</v>
      </c>
      <c r="B71" s="9" t="s">
        <v>75</v>
      </c>
      <c r="C71" s="9" t="s">
        <v>80</v>
      </c>
      <c r="D71" s="4" t="s">
        <v>18</v>
      </c>
      <c r="E71" s="7">
        <v>11595</v>
      </c>
      <c r="F71" s="7">
        <v>5775</v>
      </c>
      <c r="G71" s="7">
        <v>5820</v>
      </c>
      <c r="H71" s="131">
        <f t="shared" si="2"/>
        <v>5.7776364857619507E-3</v>
      </c>
      <c r="I71" s="7">
        <v>2407</v>
      </c>
      <c r="J71" s="132">
        <v>0.20758947822337215</v>
      </c>
      <c r="K71" s="7">
        <v>7119</v>
      </c>
      <c r="L71" s="132">
        <v>0.61397153945666239</v>
      </c>
      <c r="M71" s="7">
        <v>2069</v>
      </c>
      <c r="N71" s="132">
        <v>0.17843898231996549</v>
      </c>
      <c r="O71" s="171">
        <v>67.599999999999994</v>
      </c>
      <c r="P71" s="14">
        <v>618</v>
      </c>
      <c r="Q71" s="132">
        <v>5.3298835705045275E-2</v>
      </c>
      <c r="R71" s="132">
        <v>0.29869502174963752</v>
      </c>
    </row>
    <row r="72" spans="1:18">
      <c r="A72" s="2">
        <v>31</v>
      </c>
      <c r="B72" s="9" t="s">
        <v>46</v>
      </c>
      <c r="C72" s="9" t="s">
        <v>49</v>
      </c>
      <c r="D72" s="4" t="s">
        <v>18</v>
      </c>
      <c r="E72" s="7">
        <v>4929</v>
      </c>
      <c r="F72" s="7">
        <v>2440</v>
      </c>
      <c r="G72" s="7">
        <v>2489</v>
      </c>
      <c r="H72" s="131">
        <f t="shared" si="2"/>
        <v>2.4560560791997113E-3</v>
      </c>
      <c r="I72" s="7">
        <v>930</v>
      </c>
      <c r="J72" s="132">
        <v>0.18867924528301888</v>
      </c>
      <c r="K72" s="7">
        <v>2958</v>
      </c>
      <c r="L72" s="132">
        <v>0.60012172854534385</v>
      </c>
      <c r="M72" s="7">
        <v>1041</v>
      </c>
      <c r="N72" s="132">
        <v>0.21119902617163724</v>
      </c>
      <c r="O72" s="171">
        <v>63.6</v>
      </c>
      <c r="P72" s="14">
        <v>286</v>
      </c>
      <c r="Q72" s="132">
        <v>5.8023939947250962E-2</v>
      </c>
      <c r="R72" s="132">
        <v>0.27473583093179638</v>
      </c>
    </row>
    <row r="73" spans="1:18">
      <c r="A73" s="2">
        <v>99</v>
      </c>
      <c r="B73" s="9" t="s">
        <v>121</v>
      </c>
      <c r="C73" s="9" t="s">
        <v>126</v>
      </c>
      <c r="D73" s="4" t="s">
        <v>18</v>
      </c>
      <c r="E73" s="7">
        <v>4093</v>
      </c>
      <c r="F73" s="7">
        <v>2066</v>
      </c>
      <c r="G73" s="7">
        <v>2027</v>
      </c>
      <c r="H73" s="131">
        <f t="shared" si="2"/>
        <v>2.0394882394328298E-3</v>
      </c>
      <c r="I73" s="7">
        <v>889</v>
      </c>
      <c r="J73" s="132">
        <v>0.217200097727828</v>
      </c>
      <c r="K73" s="7">
        <v>2396</v>
      </c>
      <c r="L73" s="132">
        <v>0.58538968971414607</v>
      </c>
      <c r="M73" s="7">
        <v>808</v>
      </c>
      <c r="N73" s="132">
        <v>0.1974102125580259</v>
      </c>
      <c r="O73" s="171">
        <v>69.8</v>
      </c>
      <c r="P73" s="14">
        <v>225</v>
      </c>
      <c r="Q73" s="132">
        <v>5.4971903249450282E-2</v>
      </c>
      <c r="R73" s="132">
        <v>0.27846534653465349</v>
      </c>
    </row>
    <row r="74" spans="1:18">
      <c r="A74" s="2">
        <v>135</v>
      </c>
      <c r="B74" s="9" t="s">
        <v>155</v>
      </c>
      <c r="C74" s="9" t="s">
        <v>164</v>
      </c>
      <c r="D74" s="4" t="s">
        <v>18</v>
      </c>
      <c r="E74" s="7">
        <v>4329</v>
      </c>
      <c r="F74" s="7">
        <v>2184</v>
      </c>
      <c r="G74" s="7">
        <v>2145</v>
      </c>
      <c r="H74" s="131">
        <f t="shared" si="2"/>
        <v>2.1570839453957293E-3</v>
      </c>
      <c r="I74" s="7">
        <v>775</v>
      </c>
      <c r="J74" s="132">
        <v>0.17902517902517903</v>
      </c>
      <c r="K74" s="7">
        <v>2575</v>
      </c>
      <c r="L74" s="132">
        <v>0.59482559482559483</v>
      </c>
      <c r="M74" s="7">
        <v>979</v>
      </c>
      <c r="N74" s="132">
        <v>0.22614922614922614</v>
      </c>
      <c r="O74" s="171">
        <v>66.2</v>
      </c>
      <c r="P74" s="14">
        <v>307</v>
      </c>
      <c r="Q74" s="132">
        <v>7.0917070917070918E-2</v>
      </c>
      <c r="R74" s="132">
        <v>0.31358529111338102</v>
      </c>
    </row>
    <row r="75" spans="1:18">
      <c r="A75" s="2">
        <v>109</v>
      </c>
      <c r="B75" s="9" t="s">
        <v>133</v>
      </c>
      <c r="C75" s="9" t="s">
        <v>136</v>
      </c>
      <c r="D75" s="4" t="s">
        <v>18</v>
      </c>
      <c r="E75" s="7">
        <v>21203</v>
      </c>
      <c r="F75" s="7">
        <v>10727</v>
      </c>
      <c r="G75" s="7">
        <v>10476</v>
      </c>
      <c r="H75" s="131">
        <f t="shared" si="2"/>
        <v>1.0565176921743047E-2</v>
      </c>
      <c r="I75" s="7">
        <v>4663</v>
      </c>
      <c r="J75" s="132">
        <v>0.21992170919209547</v>
      </c>
      <c r="K75" s="7">
        <v>12945</v>
      </c>
      <c r="L75" s="132">
        <v>0.61052681224355043</v>
      </c>
      <c r="M75" s="7">
        <v>3595</v>
      </c>
      <c r="N75" s="132">
        <v>0.1695514785643541</v>
      </c>
      <c r="O75" s="171">
        <v>65.599999999999994</v>
      </c>
      <c r="P75" s="14">
        <v>934</v>
      </c>
      <c r="Q75" s="132">
        <v>4.4050370230627744E-2</v>
      </c>
      <c r="R75" s="132">
        <v>0.25980528511821976</v>
      </c>
    </row>
    <row r="76" spans="1:18" ht="25.5">
      <c r="A76" s="2">
        <v>136</v>
      </c>
      <c r="B76" s="9" t="s">
        <v>155</v>
      </c>
      <c r="C76" s="9" t="s">
        <v>165</v>
      </c>
      <c r="D76" s="4" t="s">
        <v>32</v>
      </c>
      <c r="E76" s="7">
        <v>6833</v>
      </c>
      <c r="F76" s="7">
        <v>3476</v>
      </c>
      <c r="G76" s="7">
        <v>3357</v>
      </c>
      <c r="H76" s="131">
        <f t="shared" si="2"/>
        <v>3.4047943171376807E-3</v>
      </c>
      <c r="I76" s="7">
        <v>1219</v>
      </c>
      <c r="J76" s="132">
        <v>0.17839894629006292</v>
      </c>
      <c r="K76" s="7">
        <v>4023</v>
      </c>
      <c r="L76" s="132">
        <v>0.58876042733791889</v>
      </c>
      <c r="M76" s="7">
        <v>1591</v>
      </c>
      <c r="N76" s="132">
        <v>0.23284062637201813</v>
      </c>
      <c r="O76" s="171">
        <v>69.7</v>
      </c>
      <c r="P76" s="14">
        <v>560</v>
      </c>
      <c r="Q76" s="132">
        <v>8.1955217327674523E-2</v>
      </c>
      <c r="R76" s="132">
        <v>0.35197988686360782</v>
      </c>
    </row>
    <row r="77" spans="1:18">
      <c r="A77" s="2">
        <v>118</v>
      </c>
      <c r="B77" s="9" t="s">
        <v>142</v>
      </c>
      <c r="C77" s="9" t="s">
        <v>146</v>
      </c>
      <c r="D77" s="4" t="s">
        <v>18</v>
      </c>
      <c r="E77" s="7">
        <v>5842</v>
      </c>
      <c r="F77" s="7">
        <v>2852</v>
      </c>
      <c r="G77" s="7">
        <v>2990</v>
      </c>
      <c r="H77" s="131">
        <f t="shared" si="2"/>
        <v>2.9109920094714374E-3</v>
      </c>
      <c r="I77" s="7">
        <v>1295</v>
      </c>
      <c r="J77" s="132">
        <v>0.22167066073262581</v>
      </c>
      <c r="K77" s="7">
        <v>3390</v>
      </c>
      <c r="L77" s="132">
        <v>0.58028072577884282</v>
      </c>
      <c r="M77" s="7">
        <v>1157</v>
      </c>
      <c r="N77" s="132">
        <v>0.19804861348853134</v>
      </c>
      <c r="O77" s="171">
        <v>69</v>
      </c>
      <c r="P77" s="14">
        <v>323</v>
      </c>
      <c r="Q77" s="132">
        <v>5.528928449161246E-2</v>
      </c>
      <c r="R77" s="132">
        <v>0.27917026793431288</v>
      </c>
    </row>
    <row r="78" spans="1:18" ht="25.5">
      <c r="A78" s="2">
        <v>137</v>
      </c>
      <c r="B78" s="9" t="s">
        <v>155</v>
      </c>
      <c r="C78" s="9" t="s">
        <v>166</v>
      </c>
      <c r="D78" s="4" t="s">
        <v>32</v>
      </c>
      <c r="E78" s="7">
        <v>8770</v>
      </c>
      <c r="F78" s="7">
        <v>4506</v>
      </c>
      <c r="G78" s="7">
        <v>4264</v>
      </c>
      <c r="H78" s="131">
        <f t="shared" si="2"/>
        <v>4.3699760224348693E-3</v>
      </c>
      <c r="I78" s="7">
        <v>1486</v>
      </c>
      <c r="J78" s="132">
        <v>0.1694412770809578</v>
      </c>
      <c r="K78" s="7">
        <v>5039</v>
      </c>
      <c r="L78" s="132">
        <v>0.57457240592930447</v>
      </c>
      <c r="M78" s="7">
        <v>2245</v>
      </c>
      <c r="N78" s="132">
        <v>0.25598631698973773</v>
      </c>
      <c r="O78" s="171">
        <v>72.2</v>
      </c>
      <c r="P78" s="14">
        <v>790</v>
      </c>
      <c r="Q78" s="132">
        <v>9.0079817559863176E-2</v>
      </c>
      <c r="R78" s="132">
        <v>0.35189309576837419</v>
      </c>
    </row>
    <row r="79" spans="1:18" ht="25.5">
      <c r="A79" s="2">
        <v>142</v>
      </c>
      <c r="B79" s="9" t="s">
        <v>168</v>
      </c>
      <c r="C79" s="9" t="s">
        <v>172</v>
      </c>
      <c r="D79" s="4" t="s">
        <v>32</v>
      </c>
      <c r="E79" s="7">
        <v>10570</v>
      </c>
      <c r="F79" s="7">
        <v>5320</v>
      </c>
      <c r="G79" s="7">
        <v>5250</v>
      </c>
      <c r="H79" s="131">
        <f t="shared" si="2"/>
        <v>5.2668924238468149E-3</v>
      </c>
      <c r="I79" s="7">
        <v>2161</v>
      </c>
      <c r="J79" s="132">
        <v>0.2044465468306528</v>
      </c>
      <c r="K79" s="7">
        <v>6339</v>
      </c>
      <c r="L79" s="132">
        <v>0.59971617786187326</v>
      </c>
      <c r="M79" s="7">
        <v>2070</v>
      </c>
      <c r="N79" s="132">
        <v>0.195837275307474</v>
      </c>
      <c r="O79" s="171">
        <v>63.9</v>
      </c>
      <c r="P79" s="14">
        <v>513</v>
      </c>
      <c r="Q79" s="132">
        <v>4.8533585619678334E-2</v>
      </c>
      <c r="R79" s="132">
        <v>0.24782608695652175</v>
      </c>
    </row>
    <row r="80" spans="1:18" ht="25.5">
      <c r="A80" s="2">
        <v>43</v>
      </c>
      <c r="B80" s="9" t="s">
        <v>59</v>
      </c>
      <c r="C80" s="9" t="s">
        <v>62</v>
      </c>
      <c r="D80" s="4" t="s">
        <v>32</v>
      </c>
      <c r="E80" s="7">
        <v>7369</v>
      </c>
      <c r="F80" s="7">
        <v>3700</v>
      </c>
      <c r="G80" s="7">
        <v>3669</v>
      </c>
      <c r="H80" s="131">
        <f t="shared" si="2"/>
        <v>3.6718760900025711E-3</v>
      </c>
      <c r="I80" s="7">
        <v>1490</v>
      </c>
      <c r="J80" s="132">
        <v>0.20219839869724521</v>
      </c>
      <c r="K80" s="7">
        <v>4279</v>
      </c>
      <c r="L80" s="132">
        <v>0.58067580404396801</v>
      </c>
      <c r="M80" s="7">
        <v>1600</v>
      </c>
      <c r="N80" s="132">
        <v>0.21712579725878681</v>
      </c>
      <c r="O80" s="171">
        <v>70.599999999999994</v>
      </c>
      <c r="P80" s="14">
        <v>463</v>
      </c>
      <c r="Q80" s="132">
        <v>6.2830777581761435E-2</v>
      </c>
      <c r="R80" s="132">
        <v>0.28937499999999999</v>
      </c>
    </row>
    <row r="81" spans="1:18">
      <c r="A81" s="2">
        <v>110</v>
      </c>
      <c r="B81" s="9" t="s">
        <v>133</v>
      </c>
      <c r="C81" s="9" t="s">
        <v>137</v>
      </c>
      <c r="D81" s="4" t="s">
        <v>18</v>
      </c>
      <c r="E81" s="7">
        <v>7943</v>
      </c>
      <c r="F81" s="7">
        <v>3967</v>
      </c>
      <c r="G81" s="7">
        <v>3976</v>
      </c>
      <c r="H81" s="131">
        <f t="shared" si="2"/>
        <v>3.9578927646750474E-3</v>
      </c>
      <c r="I81" s="7">
        <v>1898</v>
      </c>
      <c r="J81" s="132">
        <v>0.23895253682487724</v>
      </c>
      <c r="K81" s="7">
        <v>4834</v>
      </c>
      <c r="L81" s="132">
        <v>0.60858617650761682</v>
      </c>
      <c r="M81" s="7">
        <v>1211</v>
      </c>
      <c r="N81" s="132">
        <v>0.15246128666750597</v>
      </c>
      <c r="O81" s="171">
        <v>75</v>
      </c>
      <c r="P81" s="14">
        <v>355</v>
      </c>
      <c r="Q81" s="132">
        <v>4.4693440765453861E-2</v>
      </c>
      <c r="R81" s="132">
        <v>0.29314616019818329</v>
      </c>
    </row>
    <row r="82" spans="1:18">
      <c r="A82" s="2">
        <v>111</v>
      </c>
      <c r="B82" s="9" t="s">
        <v>133</v>
      </c>
      <c r="C82" s="9" t="s">
        <v>138</v>
      </c>
      <c r="D82" s="4" t="s">
        <v>18</v>
      </c>
      <c r="E82" s="7">
        <v>10852</v>
      </c>
      <c r="F82" s="7">
        <v>5445</v>
      </c>
      <c r="G82" s="7">
        <v>5407</v>
      </c>
      <c r="H82" s="131">
        <f t="shared" si="2"/>
        <v>5.4074093267346864E-3</v>
      </c>
      <c r="I82" s="7">
        <v>2529</v>
      </c>
      <c r="J82" s="132">
        <v>0.23304460007371913</v>
      </c>
      <c r="K82" s="7">
        <v>6532</v>
      </c>
      <c r="L82" s="132">
        <v>0.60191669738297093</v>
      </c>
      <c r="M82" s="7">
        <v>1791</v>
      </c>
      <c r="N82" s="132">
        <v>0.16503870254330999</v>
      </c>
      <c r="O82" s="171">
        <v>66.2</v>
      </c>
      <c r="P82" s="14">
        <v>474</v>
      </c>
      <c r="Q82" s="132">
        <v>4.3678584592701804E-2</v>
      </c>
      <c r="R82" s="132">
        <v>0.26465661641541038</v>
      </c>
    </row>
    <row r="83" spans="1:18">
      <c r="A83" s="2">
        <v>65</v>
      </c>
      <c r="B83" s="9" t="s">
        <v>84</v>
      </c>
      <c r="C83" s="9" t="s">
        <v>85</v>
      </c>
      <c r="D83" s="4" t="s">
        <v>17</v>
      </c>
      <c r="E83" s="7">
        <v>330038</v>
      </c>
      <c r="F83" s="7">
        <v>175736</v>
      </c>
      <c r="G83" s="7">
        <v>154302</v>
      </c>
      <c r="H83" s="131">
        <f t="shared" si="2"/>
        <v>0.16445360849399765</v>
      </c>
      <c r="I83" s="7">
        <v>51771</v>
      </c>
      <c r="J83" s="132">
        <v>0.15686375508274805</v>
      </c>
      <c r="K83" s="7">
        <v>189446</v>
      </c>
      <c r="L83" s="132">
        <v>0.57401268944788175</v>
      </c>
      <c r="M83" s="7">
        <v>88821</v>
      </c>
      <c r="N83" s="132">
        <v>0.26912355546937017</v>
      </c>
      <c r="O83" s="171">
        <v>69.2</v>
      </c>
      <c r="P83" s="14">
        <v>30747</v>
      </c>
      <c r="Q83" s="132">
        <v>9.316199952732715E-2</v>
      </c>
      <c r="R83" s="132">
        <v>0.34616813591380419</v>
      </c>
    </row>
    <row r="84" spans="1:18">
      <c r="A84" s="2">
        <v>66</v>
      </c>
      <c r="B84" s="9" t="s">
        <v>86</v>
      </c>
      <c r="C84" s="9" t="s">
        <v>87</v>
      </c>
      <c r="D84" s="4" t="s">
        <v>17</v>
      </c>
      <c r="E84" s="7">
        <v>89450</v>
      </c>
      <c r="F84" s="7">
        <v>47082</v>
      </c>
      <c r="G84" s="7">
        <v>42368</v>
      </c>
      <c r="H84" s="131">
        <f t="shared" si="2"/>
        <v>4.4571762281276968E-2</v>
      </c>
      <c r="I84" s="7">
        <v>15248</v>
      </c>
      <c r="J84" s="132">
        <v>0.17046394633873674</v>
      </c>
      <c r="K84" s="7">
        <v>50995</v>
      </c>
      <c r="L84" s="132">
        <v>0.57009502515371713</v>
      </c>
      <c r="M84" s="7">
        <v>23207</v>
      </c>
      <c r="N84" s="132">
        <v>0.25944102850754613</v>
      </c>
      <c r="O84" s="171">
        <v>73.3</v>
      </c>
      <c r="P84" s="14">
        <v>7189</v>
      </c>
      <c r="Q84" s="132">
        <v>8.0368921185019565E-2</v>
      </c>
      <c r="R84" s="132">
        <v>0.30977722238979616</v>
      </c>
    </row>
    <row r="85" spans="1:18">
      <c r="A85" s="2">
        <v>67</v>
      </c>
      <c r="B85" s="9" t="s">
        <v>88</v>
      </c>
      <c r="C85" s="9" t="s">
        <v>89</v>
      </c>
      <c r="D85" s="4" t="s">
        <v>17</v>
      </c>
      <c r="E85" s="7">
        <v>195690</v>
      </c>
      <c r="F85" s="7">
        <v>104672</v>
      </c>
      <c r="G85" s="7">
        <v>91018</v>
      </c>
      <c r="H85" s="131">
        <f t="shared" si="2"/>
        <v>9.7509761440168694E-2</v>
      </c>
      <c r="I85" s="7">
        <v>32335</v>
      </c>
      <c r="J85" s="132">
        <v>0.16523583218355561</v>
      </c>
      <c r="K85" s="7">
        <v>113969</v>
      </c>
      <c r="L85" s="132">
        <v>0.58239562573458026</v>
      </c>
      <c r="M85" s="7">
        <v>49386</v>
      </c>
      <c r="N85" s="132">
        <v>0.25236854208186416</v>
      </c>
      <c r="O85" s="171">
        <v>70.2</v>
      </c>
      <c r="P85" s="14">
        <v>15814</v>
      </c>
      <c r="Q85" s="132">
        <v>8.0811487556850123E-2</v>
      </c>
      <c r="R85" s="132">
        <v>0.32021220588830845</v>
      </c>
    </row>
    <row r="86" spans="1:18">
      <c r="A86" s="2">
        <v>68</v>
      </c>
      <c r="B86" s="9" t="s">
        <v>90</v>
      </c>
      <c r="C86" s="9" t="s">
        <v>91</v>
      </c>
      <c r="D86" s="4" t="s">
        <v>17</v>
      </c>
      <c r="E86" s="7">
        <v>102102</v>
      </c>
      <c r="F86" s="7">
        <v>54479</v>
      </c>
      <c r="G86" s="7">
        <v>47623</v>
      </c>
      <c r="H86" s="131">
        <f t="shared" si="2"/>
        <v>5.0876088009423601E-2</v>
      </c>
      <c r="I86" s="7">
        <v>15534</v>
      </c>
      <c r="J86" s="132">
        <v>0.15214197567138743</v>
      </c>
      <c r="K86" s="7">
        <v>57939</v>
      </c>
      <c r="L86" s="132">
        <v>0.56746194981489095</v>
      </c>
      <c r="M86" s="7">
        <v>28629</v>
      </c>
      <c r="N86" s="132">
        <v>0.28039607451372156</v>
      </c>
      <c r="O86" s="171">
        <v>62.9</v>
      </c>
      <c r="P86" s="14">
        <v>8991</v>
      </c>
      <c r="Q86" s="132">
        <v>8.80589998237057E-2</v>
      </c>
      <c r="R86" s="132">
        <v>0.31405218484753222</v>
      </c>
    </row>
    <row r="87" spans="1:18" ht="25.5">
      <c r="A87" s="2">
        <v>71</v>
      </c>
      <c r="B87" s="9" t="s">
        <v>92</v>
      </c>
      <c r="C87" s="9" t="s">
        <v>95</v>
      </c>
      <c r="D87" s="4" t="s">
        <v>32</v>
      </c>
      <c r="E87" s="7">
        <v>23994</v>
      </c>
      <c r="F87" s="7">
        <v>12209</v>
      </c>
      <c r="G87" s="7">
        <v>11785</v>
      </c>
      <c r="H87" s="131">
        <f t="shared" si="2"/>
        <v>1.1955895630821237E-2</v>
      </c>
      <c r="I87" s="7">
        <v>4489</v>
      </c>
      <c r="J87" s="132">
        <v>0.18708843877636075</v>
      </c>
      <c r="K87" s="7">
        <v>13969</v>
      </c>
      <c r="L87" s="132">
        <v>0.58218721347003421</v>
      </c>
      <c r="M87" s="7">
        <v>5536</v>
      </c>
      <c r="N87" s="132">
        <v>0.23072434775360506</v>
      </c>
      <c r="O87" s="171">
        <v>68.099999999999994</v>
      </c>
      <c r="P87" s="14">
        <v>1691</v>
      </c>
      <c r="Q87" s="132">
        <v>7.0475952321413682E-2</v>
      </c>
      <c r="R87" s="132">
        <v>0.30545520231213874</v>
      </c>
    </row>
    <row r="88" spans="1:18" ht="25.5">
      <c r="A88" s="2">
        <v>74</v>
      </c>
      <c r="B88" s="9" t="s">
        <v>97</v>
      </c>
      <c r="C88" s="9" t="s">
        <v>99</v>
      </c>
      <c r="D88" s="4" t="s">
        <v>32</v>
      </c>
      <c r="E88" s="7">
        <v>8908</v>
      </c>
      <c r="F88" s="7">
        <v>4383</v>
      </c>
      <c r="G88" s="7">
        <v>4525</v>
      </c>
      <c r="H88" s="131">
        <f t="shared" si="2"/>
        <v>4.4387396132097847E-3</v>
      </c>
      <c r="I88" s="7">
        <v>1823</v>
      </c>
      <c r="J88" s="132">
        <v>0.20464750785810507</v>
      </c>
      <c r="K88" s="7">
        <v>5383</v>
      </c>
      <c r="L88" s="132">
        <v>0.60428828019757519</v>
      </c>
      <c r="M88" s="7">
        <v>1702</v>
      </c>
      <c r="N88" s="132">
        <v>0.19106421194431972</v>
      </c>
      <c r="O88" s="171">
        <v>72.3</v>
      </c>
      <c r="P88" s="14">
        <v>484</v>
      </c>
      <c r="Q88" s="132">
        <v>5.4333183655141448E-2</v>
      </c>
      <c r="R88" s="132">
        <v>0.28437132784958874</v>
      </c>
    </row>
    <row r="89" spans="1:18" ht="25.5">
      <c r="A89" s="2">
        <v>75</v>
      </c>
      <c r="B89" s="9" t="s">
        <v>97</v>
      </c>
      <c r="C89" s="9" t="s">
        <v>100</v>
      </c>
      <c r="D89" s="4" t="s">
        <v>32</v>
      </c>
      <c r="E89" s="7">
        <v>30019</v>
      </c>
      <c r="F89" s="7">
        <v>15396</v>
      </c>
      <c r="G89" s="7">
        <v>14623</v>
      </c>
      <c r="H89" s="131">
        <f t="shared" si="2"/>
        <v>1.4958074141102888E-2</v>
      </c>
      <c r="I89" s="7">
        <v>5585</v>
      </c>
      <c r="J89" s="132">
        <v>0.18604883573736633</v>
      </c>
      <c r="K89" s="7">
        <v>17598</v>
      </c>
      <c r="L89" s="132">
        <v>0.58622872180952068</v>
      </c>
      <c r="M89" s="7">
        <v>6836</v>
      </c>
      <c r="N89" s="132">
        <v>0.22772244245311302</v>
      </c>
      <c r="O89" s="171">
        <v>74</v>
      </c>
      <c r="P89" s="14">
        <v>2001</v>
      </c>
      <c r="Q89" s="132">
        <v>6.6657783403844234E-2</v>
      </c>
      <c r="R89" s="132">
        <v>0.292715038033938</v>
      </c>
    </row>
    <row r="90" spans="1:18">
      <c r="A90" s="2">
        <v>6</v>
      </c>
      <c r="B90" s="9" t="s">
        <v>15</v>
      </c>
      <c r="C90" s="9" t="s">
        <v>22</v>
      </c>
      <c r="D90" s="4" t="s">
        <v>17</v>
      </c>
      <c r="E90" s="7">
        <v>1753</v>
      </c>
      <c r="F90" s="7">
        <v>899</v>
      </c>
      <c r="G90" s="7">
        <v>854</v>
      </c>
      <c r="H90" s="131">
        <f t="shared" si="2"/>
        <v>8.7349691759730052E-4</v>
      </c>
      <c r="I90" s="7">
        <v>283</v>
      </c>
      <c r="J90" s="132">
        <v>0.16143753565316601</v>
      </c>
      <c r="K90" s="7">
        <v>1043</v>
      </c>
      <c r="L90" s="132">
        <v>0.59498003422703938</v>
      </c>
      <c r="M90" s="7">
        <v>427</v>
      </c>
      <c r="N90" s="132">
        <v>0.24358243011979464</v>
      </c>
      <c r="O90" s="171">
        <v>69.3</v>
      </c>
      <c r="P90" s="14">
        <v>117</v>
      </c>
      <c r="Q90" s="132">
        <v>6.674272675413577E-2</v>
      </c>
      <c r="R90" s="132">
        <v>0.27400468384074944</v>
      </c>
    </row>
    <row r="91" spans="1:18" ht="25.5">
      <c r="A91" s="2">
        <v>24</v>
      </c>
      <c r="B91" s="9" t="s">
        <v>37</v>
      </c>
      <c r="C91" s="9" t="s">
        <v>42</v>
      </c>
      <c r="D91" s="4" t="s">
        <v>18</v>
      </c>
      <c r="E91" s="7">
        <v>10277</v>
      </c>
      <c r="F91" s="7">
        <v>5237</v>
      </c>
      <c r="G91" s="7">
        <v>5040</v>
      </c>
      <c r="H91" s="131">
        <f t="shared" si="2"/>
        <v>5.1208943651725371E-3</v>
      </c>
      <c r="I91" s="7">
        <v>2018</v>
      </c>
      <c r="J91" s="132">
        <v>0.1963608056825922</v>
      </c>
      <c r="K91" s="7">
        <v>6304</v>
      </c>
      <c r="L91" s="132">
        <v>0.61340858227109074</v>
      </c>
      <c r="M91" s="7">
        <v>1955</v>
      </c>
      <c r="N91" s="132">
        <v>0.19023061204631703</v>
      </c>
      <c r="O91" s="171">
        <v>71.5</v>
      </c>
      <c r="P91" s="14">
        <v>541</v>
      </c>
      <c r="Q91" s="132">
        <v>5.2641821543251921E-2</v>
      </c>
      <c r="R91" s="132">
        <v>0.27672634271099744</v>
      </c>
    </row>
    <row r="92" spans="1:18" ht="25.5">
      <c r="A92" s="2">
        <v>100</v>
      </c>
      <c r="B92" s="9" t="s">
        <v>121</v>
      </c>
      <c r="C92" s="9" t="s">
        <v>127</v>
      </c>
      <c r="D92" s="4" t="s">
        <v>32</v>
      </c>
      <c r="E92" s="7">
        <v>9721</v>
      </c>
      <c r="F92" s="7">
        <v>4961</v>
      </c>
      <c r="G92" s="7">
        <v>4760</v>
      </c>
      <c r="H92" s="131">
        <f t="shared" si="2"/>
        <v>4.8438468545141805E-3</v>
      </c>
      <c r="I92" s="7">
        <v>1771</v>
      </c>
      <c r="J92" s="132">
        <v>0.18218290299351919</v>
      </c>
      <c r="K92" s="7">
        <v>5752</v>
      </c>
      <c r="L92" s="132">
        <v>0.59170867194733057</v>
      </c>
      <c r="M92" s="7">
        <v>2198</v>
      </c>
      <c r="N92" s="132">
        <v>0.2261084250591503</v>
      </c>
      <c r="O92" s="171">
        <v>68.599999999999994</v>
      </c>
      <c r="P92" s="14">
        <v>689</v>
      </c>
      <c r="Q92" s="132">
        <v>7.0877481740561674E-2</v>
      </c>
      <c r="R92" s="132">
        <v>0.31346678798908101</v>
      </c>
    </row>
    <row r="93" spans="1:18">
      <c r="A93" s="2">
        <v>112</v>
      </c>
      <c r="B93" s="9" t="s">
        <v>133</v>
      </c>
      <c r="C93" s="9" t="s">
        <v>139</v>
      </c>
      <c r="D93" s="4" t="s">
        <v>18</v>
      </c>
      <c r="E93" s="7">
        <v>20232</v>
      </c>
      <c r="F93" s="7">
        <v>10151</v>
      </c>
      <c r="G93" s="7">
        <v>10081</v>
      </c>
      <c r="H93" s="131">
        <f t="shared" si="2"/>
        <v>1.008134035187027E-2</v>
      </c>
      <c r="I93" s="7">
        <v>5065</v>
      </c>
      <c r="J93" s="132">
        <v>0.25034598655595097</v>
      </c>
      <c r="K93" s="7">
        <v>12441</v>
      </c>
      <c r="L93" s="132">
        <v>0.61491696322657174</v>
      </c>
      <c r="M93" s="7">
        <v>2726</v>
      </c>
      <c r="N93" s="132">
        <v>0.13473705021747726</v>
      </c>
      <c r="O93" s="171">
        <v>66.900000000000006</v>
      </c>
      <c r="P93" s="14">
        <v>637</v>
      </c>
      <c r="Q93" s="132">
        <v>3.1484776591538158E-2</v>
      </c>
      <c r="R93" s="132">
        <v>0.23367571533382245</v>
      </c>
    </row>
    <row r="94" spans="1:18">
      <c r="A94" s="2">
        <v>101</v>
      </c>
      <c r="B94" s="9" t="s">
        <v>121</v>
      </c>
      <c r="C94" s="9" t="s">
        <v>128</v>
      </c>
      <c r="D94" s="4" t="s">
        <v>18</v>
      </c>
      <c r="E94" s="7">
        <v>5430</v>
      </c>
      <c r="F94" s="7">
        <v>2712</v>
      </c>
      <c r="G94" s="7">
        <v>2718</v>
      </c>
      <c r="H94" s="131">
        <f t="shared" si="2"/>
        <v>2.7056978109260364E-3</v>
      </c>
      <c r="I94" s="7">
        <v>1067</v>
      </c>
      <c r="J94" s="132">
        <v>0.19650092081031306</v>
      </c>
      <c r="K94" s="7">
        <v>3246</v>
      </c>
      <c r="L94" s="132">
        <v>0.59779005524861883</v>
      </c>
      <c r="M94" s="7">
        <v>1117</v>
      </c>
      <c r="N94" s="132">
        <v>0.20570902394106813</v>
      </c>
      <c r="O94" s="171">
        <v>70.099999999999994</v>
      </c>
      <c r="P94" s="14">
        <v>319</v>
      </c>
      <c r="Q94" s="132">
        <v>5.8747697974217312E-2</v>
      </c>
      <c r="R94" s="132">
        <v>0.28558639212175468</v>
      </c>
    </row>
    <row r="95" spans="1:18">
      <c r="A95" s="2">
        <v>17</v>
      </c>
      <c r="B95" s="9" t="s">
        <v>26</v>
      </c>
      <c r="C95" s="9" t="s">
        <v>34</v>
      </c>
      <c r="D95" s="4" t="s">
        <v>18</v>
      </c>
      <c r="E95" s="7">
        <v>3820</v>
      </c>
      <c r="F95" s="7">
        <v>1869</v>
      </c>
      <c r="G95" s="7">
        <v>1951</v>
      </c>
      <c r="H95" s="131">
        <f t="shared" si="2"/>
        <v>1.9034559185520182E-3</v>
      </c>
      <c r="I95" s="7">
        <v>823</v>
      </c>
      <c r="J95" s="132">
        <v>0.21544502617801048</v>
      </c>
      <c r="K95" s="7">
        <v>2281</v>
      </c>
      <c r="L95" s="132">
        <v>0.59712041884816758</v>
      </c>
      <c r="M95" s="7">
        <v>716</v>
      </c>
      <c r="N95" s="132">
        <v>0.187434554973822</v>
      </c>
      <c r="O95" s="171">
        <v>70.2</v>
      </c>
      <c r="P95" s="14">
        <v>235</v>
      </c>
      <c r="Q95" s="132">
        <v>6.1518324607329845E-2</v>
      </c>
      <c r="R95" s="132">
        <v>0.32821229050279327</v>
      </c>
    </row>
    <row r="96" spans="1:18">
      <c r="A96" s="2">
        <v>25</v>
      </c>
      <c r="B96" s="9" t="s">
        <v>37</v>
      </c>
      <c r="C96" s="9" t="s">
        <v>43</v>
      </c>
      <c r="D96" s="4" t="s">
        <v>18</v>
      </c>
      <c r="E96" s="7">
        <v>17856</v>
      </c>
      <c r="F96" s="7">
        <v>9017</v>
      </c>
      <c r="G96" s="7">
        <v>8839</v>
      </c>
      <c r="H96" s="131">
        <f t="shared" si="2"/>
        <v>8.8974107020065012E-3</v>
      </c>
      <c r="I96" s="7">
        <v>4318</v>
      </c>
      <c r="J96" s="132">
        <v>0.24182347670250895</v>
      </c>
      <c r="K96" s="7">
        <v>10879</v>
      </c>
      <c r="L96" s="132">
        <v>0.60926299283154117</v>
      </c>
      <c r="M96" s="7">
        <v>2659</v>
      </c>
      <c r="N96" s="132">
        <v>0.14891353046594982</v>
      </c>
      <c r="O96" s="171">
        <v>68.400000000000006</v>
      </c>
      <c r="P96" s="14">
        <v>655</v>
      </c>
      <c r="Q96" s="132">
        <v>3.6682347670250894E-2</v>
      </c>
      <c r="R96" s="132">
        <v>0.24633320797292216</v>
      </c>
    </row>
    <row r="97" spans="1:18">
      <c r="A97" s="2">
        <v>80</v>
      </c>
      <c r="B97" s="9" t="s">
        <v>103</v>
      </c>
      <c r="C97" s="9" t="s">
        <v>106</v>
      </c>
      <c r="D97" s="4" t="s">
        <v>18</v>
      </c>
      <c r="E97" s="7">
        <v>7282</v>
      </c>
      <c r="F97" s="7">
        <v>3711</v>
      </c>
      <c r="G97" s="7">
        <v>3571</v>
      </c>
      <c r="H97" s="131">
        <f t="shared" si="2"/>
        <v>3.6285251306009936E-3</v>
      </c>
      <c r="I97" s="7">
        <v>1249</v>
      </c>
      <c r="J97" s="132">
        <v>0.17151881351277121</v>
      </c>
      <c r="K97" s="7">
        <v>4343</v>
      </c>
      <c r="L97" s="132">
        <v>0.59640208733864319</v>
      </c>
      <c r="M97" s="7">
        <v>1690</v>
      </c>
      <c r="N97" s="132">
        <v>0.23207909914858554</v>
      </c>
      <c r="O97" s="171">
        <v>74.2</v>
      </c>
      <c r="P97" s="14">
        <v>575</v>
      </c>
      <c r="Q97" s="132">
        <v>7.8961823674814607E-2</v>
      </c>
      <c r="R97" s="132">
        <v>0.34023668639053256</v>
      </c>
    </row>
    <row r="98" spans="1:18" ht="25.5">
      <c r="A98" s="2">
        <v>53</v>
      </c>
      <c r="B98" s="9" t="s">
        <v>66</v>
      </c>
      <c r="C98" s="9" t="s">
        <v>72</v>
      </c>
      <c r="D98" s="4" t="s">
        <v>32</v>
      </c>
      <c r="E98" s="7">
        <v>9228</v>
      </c>
      <c r="F98" s="7">
        <v>4725</v>
      </c>
      <c r="G98" s="7">
        <v>4503</v>
      </c>
      <c r="H98" s="131">
        <f t="shared" si="2"/>
        <v>4.5981914179052414E-3</v>
      </c>
      <c r="I98" s="7">
        <v>1704</v>
      </c>
      <c r="J98" s="132">
        <v>0.1846553966189857</v>
      </c>
      <c r="K98" s="7">
        <v>5473</v>
      </c>
      <c r="L98" s="132">
        <v>0.5930862592110967</v>
      </c>
      <c r="M98" s="7">
        <v>2051</v>
      </c>
      <c r="N98" s="132">
        <v>0.22225834416991763</v>
      </c>
      <c r="O98" s="171">
        <v>71.3</v>
      </c>
      <c r="P98" s="14">
        <v>601</v>
      </c>
      <c r="Q98" s="132">
        <v>6.5127871694841785E-2</v>
      </c>
      <c r="R98" s="132">
        <v>0.29302779132130669</v>
      </c>
    </row>
    <row r="99" spans="1:18" ht="25.5">
      <c r="A99" s="2">
        <v>32</v>
      </c>
      <c r="B99" s="9" t="s">
        <v>46</v>
      </c>
      <c r="C99" s="9" t="s">
        <v>50</v>
      </c>
      <c r="D99" s="4" t="s">
        <v>18</v>
      </c>
      <c r="E99" s="7">
        <v>4013</v>
      </c>
      <c r="F99" s="7">
        <v>1991</v>
      </c>
      <c r="G99" s="7">
        <v>2022</v>
      </c>
      <c r="H99" s="131">
        <f t="shared" si="2"/>
        <v>1.9996252882589658E-3</v>
      </c>
      <c r="I99" s="7">
        <v>782</v>
      </c>
      <c r="J99" s="132">
        <v>0.19486668327934215</v>
      </c>
      <c r="K99" s="7">
        <v>2420</v>
      </c>
      <c r="L99" s="132">
        <v>0.60304011961126336</v>
      </c>
      <c r="M99" s="7">
        <v>811</v>
      </c>
      <c r="N99" s="132">
        <v>0.20209319710939447</v>
      </c>
      <c r="O99" s="171">
        <v>64</v>
      </c>
      <c r="P99" s="14">
        <v>240</v>
      </c>
      <c r="Q99" s="132">
        <v>5.9805631696984801E-2</v>
      </c>
      <c r="R99" s="132">
        <v>0.29593094944512949</v>
      </c>
    </row>
    <row r="100" spans="1:18" ht="25.5">
      <c r="A100" s="2">
        <v>81</v>
      </c>
      <c r="B100" s="9" t="s">
        <v>103</v>
      </c>
      <c r="C100" s="9" t="s">
        <v>107</v>
      </c>
      <c r="D100" s="4" t="s">
        <v>32</v>
      </c>
      <c r="E100" s="7">
        <v>8691</v>
      </c>
      <c r="F100" s="7">
        <v>4374</v>
      </c>
      <c r="G100" s="7">
        <v>4317</v>
      </c>
      <c r="H100" s="131">
        <f t="shared" ref="H100:H131" si="3">E100/$E$149</f>
        <v>4.3306113581506782E-3</v>
      </c>
      <c r="I100" s="7">
        <v>1517</v>
      </c>
      <c r="J100" s="132">
        <v>0.17454838338511103</v>
      </c>
      <c r="K100" s="7">
        <v>5138</v>
      </c>
      <c r="L100" s="132">
        <v>0.59118628466229428</v>
      </c>
      <c r="M100" s="7">
        <v>2036</v>
      </c>
      <c r="N100" s="132">
        <v>0.23426533195259464</v>
      </c>
      <c r="O100" s="171">
        <v>75.400000000000006</v>
      </c>
      <c r="P100" s="14">
        <v>684</v>
      </c>
      <c r="Q100" s="132">
        <v>7.8702105626510185E-2</v>
      </c>
      <c r="R100" s="132">
        <v>0.33595284872298625</v>
      </c>
    </row>
    <row r="101" spans="1:18">
      <c r="A101" s="2">
        <v>123</v>
      </c>
      <c r="B101" s="9" t="s">
        <v>149</v>
      </c>
      <c r="C101" s="9" t="s">
        <v>152</v>
      </c>
      <c r="D101" s="4" t="s">
        <v>18</v>
      </c>
      <c r="E101" s="7">
        <v>4554</v>
      </c>
      <c r="F101" s="7">
        <v>2255</v>
      </c>
      <c r="G101" s="7">
        <v>2299</v>
      </c>
      <c r="H101" s="131">
        <f t="shared" si="3"/>
        <v>2.2691984955722226E-3</v>
      </c>
      <c r="I101" s="7">
        <v>905</v>
      </c>
      <c r="J101" s="132">
        <v>0.19872639437856829</v>
      </c>
      <c r="K101" s="7">
        <v>2676</v>
      </c>
      <c r="L101" s="132">
        <v>0.58761528326745716</v>
      </c>
      <c r="M101" s="7">
        <v>973</v>
      </c>
      <c r="N101" s="132">
        <v>0.21365832235397453</v>
      </c>
      <c r="O101" s="171">
        <v>72.3</v>
      </c>
      <c r="P101" s="14">
        <v>285</v>
      </c>
      <c r="Q101" s="132">
        <v>6.2582345191040847E-2</v>
      </c>
      <c r="R101" s="132">
        <v>0.29290853031860226</v>
      </c>
    </row>
    <row r="102" spans="1:18">
      <c r="A102" s="2">
        <v>102</v>
      </c>
      <c r="B102" s="9" t="s">
        <v>121</v>
      </c>
      <c r="C102" s="9" t="s">
        <v>129</v>
      </c>
      <c r="D102" s="4" t="s">
        <v>18</v>
      </c>
      <c r="E102" s="7">
        <v>9173</v>
      </c>
      <c r="F102" s="7">
        <v>4609</v>
      </c>
      <c r="G102" s="7">
        <v>4564</v>
      </c>
      <c r="H102" s="131">
        <f t="shared" si="3"/>
        <v>4.5707856389732102E-3</v>
      </c>
      <c r="I102" s="7">
        <v>1835</v>
      </c>
      <c r="J102" s="132">
        <v>0.2000436062356917</v>
      </c>
      <c r="K102" s="7">
        <v>5403</v>
      </c>
      <c r="L102" s="132">
        <v>0.58901122860569066</v>
      </c>
      <c r="M102" s="7">
        <v>1935</v>
      </c>
      <c r="N102" s="132">
        <v>0.21094516515861769</v>
      </c>
      <c r="O102" s="171">
        <v>75.599999999999994</v>
      </c>
      <c r="P102" s="14">
        <v>524</v>
      </c>
      <c r="Q102" s="132">
        <v>5.7124168756132125E-2</v>
      </c>
      <c r="R102" s="132">
        <v>0.27080103359173124</v>
      </c>
    </row>
    <row r="103" spans="1:18">
      <c r="A103" s="2">
        <v>7</v>
      </c>
      <c r="B103" s="9" t="s">
        <v>15</v>
      </c>
      <c r="C103" s="9" t="s">
        <v>23</v>
      </c>
      <c r="D103" s="4" t="s">
        <v>18</v>
      </c>
      <c r="E103" s="7">
        <v>3179</v>
      </c>
      <c r="F103" s="7">
        <v>1529</v>
      </c>
      <c r="G103" s="7">
        <v>1650</v>
      </c>
      <c r="H103" s="131">
        <f t="shared" si="3"/>
        <v>1.5840540222714309E-3</v>
      </c>
      <c r="I103" s="7">
        <v>560</v>
      </c>
      <c r="J103" s="132">
        <v>0.17615602390688895</v>
      </c>
      <c r="K103" s="7">
        <v>1886</v>
      </c>
      <c r="L103" s="132">
        <v>0.59326832337212965</v>
      </c>
      <c r="M103" s="7">
        <v>733</v>
      </c>
      <c r="N103" s="132">
        <v>0.23057565272098143</v>
      </c>
      <c r="O103" s="171">
        <v>62.4</v>
      </c>
      <c r="P103" s="14">
        <v>230</v>
      </c>
      <c r="Q103" s="132">
        <v>7.2349795533186531E-2</v>
      </c>
      <c r="R103" s="132">
        <v>0.31377899045020463</v>
      </c>
    </row>
    <row r="104" spans="1:18" ht="25.5">
      <c r="A104" s="2">
        <v>39</v>
      </c>
      <c r="B104" s="9" t="s">
        <v>53</v>
      </c>
      <c r="C104" s="9" t="s">
        <v>57</v>
      </c>
      <c r="D104" s="4" t="s">
        <v>18</v>
      </c>
      <c r="E104" s="7">
        <v>3962</v>
      </c>
      <c r="F104" s="7">
        <v>1961</v>
      </c>
      <c r="G104" s="7">
        <v>2001</v>
      </c>
      <c r="H104" s="131">
        <f t="shared" si="3"/>
        <v>1.9742126568856274E-3</v>
      </c>
      <c r="I104" s="7">
        <v>803</v>
      </c>
      <c r="J104" s="132">
        <v>0.20267541645633519</v>
      </c>
      <c r="K104" s="7">
        <v>2329</v>
      </c>
      <c r="L104" s="132">
        <v>0.58783442705704192</v>
      </c>
      <c r="M104" s="7">
        <v>830</v>
      </c>
      <c r="N104" s="132">
        <v>0.20949015648662292</v>
      </c>
      <c r="O104" s="171">
        <v>71.599999999999994</v>
      </c>
      <c r="P104" s="14">
        <v>263</v>
      </c>
      <c r="Q104" s="132">
        <v>6.6380615850580513E-2</v>
      </c>
      <c r="R104" s="132">
        <v>0.31686746987951808</v>
      </c>
    </row>
    <row r="105" spans="1:18">
      <c r="A105" s="2">
        <v>82</v>
      </c>
      <c r="B105" s="9" t="s">
        <v>103</v>
      </c>
      <c r="C105" s="9" t="s">
        <v>108</v>
      </c>
      <c r="D105" s="4" t="s">
        <v>17</v>
      </c>
      <c r="E105" s="7">
        <v>5127</v>
      </c>
      <c r="F105" s="7">
        <v>2696</v>
      </c>
      <c r="G105" s="7">
        <v>2431</v>
      </c>
      <c r="H105" s="131">
        <f t="shared" si="3"/>
        <v>2.5547168833550253E-3</v>
      </c>
      <c r="I105" s="7">
        <v>784</v>
      </c>
      <c r="J105" s="132">
        <v>0.15291593524478253</v>
      </c>
      <c r="K105" s="7">
        <v>2919</v>
      </c>
      <c r="L105" s="132">
        <v>0.56933879461673498</v>
      </c>
      <c r="M105" s="7">
        <v>1424</v>
      </c>
      <c r="N105" s="132">
        <v>0.27774527013848255</v>
      </c>
      <c r="O105" s="171">
        <v>71.7</v>
      </c>
      <c r="P105" s="14">
        <v>437</v>
      </c>
      <c r="Q105" s="132">
        <v>8.5235030232104547E-2</v>
      </c>
      <c r="R105" s="132">
        <v>0.3068820224719101</v>
      </c>
    </row>
    <row r="106" spans="1:18">
      <c r="A106" s="2">
        <v>83</v>
      </c>
      <c r="B106" s="9" t="s">
        <v>103</v>
      </c>
      <c r="C106" s="9" t="s">
        <v>108</v>
      </c>
      <c r="D106" s="4" t="s">
        <v>18</v>
      </c>
      <c r="E106" s="7">
        <v>4274</v>
      </c>
      <c r="F106" s="7">
        <v>2155</v>
      </c>
      <c r="G106" s="7">
        <v>2119</v>
      </c>
      <c r="H106" s="131">
        <f t="shared" si="3"/>
        <v>2.1296781664636977E-3</v>
      </c>
      <c r="I106" s="7">
        <v>831</v>
      </c>
      <c r="J106" s="132">
        <v>0.19443144595226955</v>
      </c>
      <c r="K106" s="7">
        <v>2508</v>
      </c>
      <c r="L106" s="132">
        <v>0.5868039307440337</v>
      </c>
      <c r="M106" s="7">
        <v>935</v>
      </c>
      <c r="N106" s="132">
        <v>0.21876462330369678</v>
      </c>
      <c r="O106" s="171">
        <v>76.2</v>
      </c>
      <c r="P106" s="14">
        <v>338</v>
      </c>
      <c r="Q106" s="132">
        <v>7.9082826392138511E-2</v>
      </c>
      <c r="R106" s="132">
        <v>0.36149732620320857</v>
      </c>
    </row>
    <row r="107" spans="1:18" ht="25.5">
      <c r="A107" s="2">
        <v>44</v>
      </c>
      <c r="B107" s="9" t="s">
        <v>59</v>
      </c>
      <c r="C107" s="9" t="s">
        <v>63</v>
      </c>
      <c r="D107" s="4" t="s">
        <v>32</v>
      </c>
      <c r="E107" s="7">
        <v>4417</v>
      </c>
      <c r="F107" s="7">
        <v>2225</v>
      </c>
      <c r="G107" s="7">
        <v>2192</v>
      </c>
      <c r="H107" s="131">
        <f t="shared" si="3"/>
        <v>2.2009331916869801E-3</v>
      </c>
      <c r="I107" s="7">
        <v>866</v>
      </c>
      <c r="J107" s="132">
        <v>0.19606067466606295</v>
      </c>
      <c r="K107" s="7">
        <v>2689</v>
      </c>
      <c r="L107" s="132">
        <v>0.60878424269866427</v>
      </c>
      <c r="M107" s="7">
        <v>862</v>
      </c>
      <c r="N107" s="132">
        <v>0.19515508263527281</v>
      </c>
      <c r="O107" s="171">
        <v>71.8</v>
      </c>
      <c r="P107" s="14">
        <v>253</v>
      </c>
      <c r="Q107" s="132">
        <v>5.7278695947475665E-2</v>
      </c>
      <c r="R107" s="132">
        <v>0.29350348027842227</v>
      </c>
    </row>
    <row r="108" spans="1:18">
      <c r="A108" s="2">
        <v>86</v>
      </c>
      <c r="B108" s="9" t="s">
        <v>110</v>
      </c>
      <c r="C108" s="9" t="s">
        <v>112</v>
      </c>
      <c r="D108" s="4" t="s">
        <v>18</v>
      </c>
      <c r="E108" s="7">
        <v>4596</v>
      </c>
      <c r="F108" s="7">
        <v>2291</v>
      </c>
      <c r="G108" s="7">
        <v>2305</v>
      </c>
      <c r="H108" s="131">
        <f t="shared" si="3"/>
        <v>2.2901265449385014E-3</v>
      </c>
      <c r="I108" s="7">
        <v>955</v>
      </c>
      <c r="J108" s="132">
        <v>0.20778938207136641</v>
      </c>
      <c r="K108" s="7">
        <v>2680</v>
      </c>
      <c r="L108" s="132">
        <v>0.58311575282854655</v>
      </c>
      <c r="M108" s="7">
        <v>961</v>
      </c>
      <c r="N108" s="132">
        <v>0.20909486510008704</v>
      </c>
      <c r="O108" s="171">
        <v>70.599999999999994</v>
      </c>
      <c r="P108" s="14">
        <v>301</v>
      </c>
      <c r="Q108" s="132">
        <v>6.5491731940818101E-2</v>
      </c>
      <c r="R108" s="132">
        <v>0.31321540062434966</v>
      </c>
    </row>
    <row r="109" spans="1:18">
      <c r="A109" s="2">
        <v>143</v>
      </c>
      <c r="B109" s="9" t="s">
        <v>168</v>
      </c>
      <c r="C109" s="9" t="s">
        <v>112</v>
      </c>
      <c r="D109" s="4" t="s">
        <v>18</v>
      </c>
      <c r="E109" s="7">
        <v>6629</v>
      </c>
      <c r="F109" s="7">
        <v>3377</v>
      </c>
      <c r="G109" s="7">
        <v>3252</v>
      </c>
      <c r="H109" s="131">
        <f t="shared" si="3"/>
        <v>3.3031437916443266E-3</v>
      </c>
      <c r="I109" s="7">
        <v>1288</v>
      </c>
      <c r="J109" s="132">
        <v>0.19429778247096094</v>
      </c>
      <c r="K109" s="7">
        <v>3839</v>
      </c>
      <c r="L109" s="132">
        <v>0.57912203952330665</v>
      </c>
      <c r="M109" s="7">
        <v>1502</v>
      </c>
      <c r="N109" s="132">
        <v>0.22658017800573238</v>
      </c>
      <c r="O109" s="171">
        <v>65.3</v>
      </c>
      <c r="P109" s="14">
        <v>450</v>
      </c>
      <c r="Q109" s="132">
        <v>6.7883542012369888E-2</v>
      </c>
      <c r="R109" s="132">
        <v>0.2996005326231691</v>
      </c>
    </row>
    <row r="110" spans="1:18">
      <c r="A110" s="2">
        <v>45</v>
      </c>
      <c r="B110" s="9" t="s">
        <v>59</v>
      </c>
      <c r="C110" s="9" t="s">
        <v>64</v>
      </c>
      <c r="D110" s="4" t="s">
        <v>18</v>
      </c>
      <c r="E110" s="7">
        <v>3997</v>
      </c>
      <c r="F110" s="7">
        <v>1962</v>
      </c>
      <c r="G110" s="7">
        <v>2035</v>
      </c>
      <c r="H110" s="131">
        <f t="shared" si="3"/>
        <v>1.9916526980241927E-3</v>
      </c>
      <c r="I110" s="7">
        <v>868</v>
      </c>
      <c r="J110" s="132">
        <v>0.21716287215411559</v>
      </c>
      <c r="K110" s="7">
        <v>2370</v>
      </c>
      <c r="L110" s="132">
        <v>0.59294470853139858</v>
      </c>
      <c r="M110" s="7">
        <v>759</v>
      </c>
      <c r="N110" s="132">
        <v>0.18989241931448586</v>
      </c>
      <c r="O110" s="171">
        <v>64.7</v>
      </c>
      <c r="P110" s="14">
        <v>214</v>
      </c>
      <c r="Q110" s="132">
        <v>5.3540155116337251E-2</v>
      </c>
      <c r="R110" s="132">
        <v>0.28194993412384717</v>
      </c>
    </row>
    <row r="111" spans="1:18">
      <c r="A111" s="2">
        <v>54</v>
      </c>
      <c r="B111" s="9" t="s">
        <v>66</v>
      </c>
      <c r="C111" s="9" t="s">
        <v>73</v>
      </c>
      <c r="D111" s="4" t="s">
        <v>18</v>
      </c>
      <c r="E111" s="7">
        <v>4464</v>
      </c>
      <c r="F111" s="7">
        <v>2215</v>
      </c>
      <c r="G111" s="7">
        <v>2249</v>
      </c>
      <c r="H111" s="131">
        <f t="shared" si="3"/>
        <v>2.2243526755016253E-3</v>
      </c>
      <c r="I111" s="7">
        <v>882</v>
      </c>
      <c r="J111" s="132">
        <v>0.19758064516129031</v>
      </c>
      <c r="K111" s="7">
        <v>2696</v>
      </c>
      <c r="L111" s="132">
        <v>0.60394265232974909</v>
      </c>
      <c r="M111" s="7">
        <v>886</v>
      </c>
      <c r="N111" s="132">
        <v>0.19847670250896057</v>
      </c>
      <c r="O111" s="171">
        <v>69.8</v>
      </c>
      <c r="P111" s="14">
        <v>260</v>
      </c>
      <c r="Q111" s="132">
        <v>5.824372759856631E-2</v>
      </c>
      <c r="R111" s="132">
        <v>0.29345372460496616</v>
      </c>
    </row>
    <row r="112" spans="1:18">
      <c r="A112" s="2">
        <v>124</v>
      </c>
      <c r="B112" s="11" t="s">
        <v>149</v>
      </c>
      <c r="C112" s="11" t="s">
        <v>153</v>
      </c>
      <c r="D112" s="13" t="s">
        <v>18</v>
      </c>
      <c r="E112" s="7">
        <v>8364</v>
      </c>
      <c r="F112" s="7">
        <v>4130</v>
      </c>
      <c r="G112" s="7">
        <v>4234</v>
      </c>
      <c r="H112" s="131">
        <f t="shared" si="3"/>
        <v>4.1676715452275076E-3</v>
      </c>
      <c r="I112" s="7">
        <v>1704</v>
      </c>
      <c r="J112" s="132">
        <v>0.20373027259684362</v>
      </c>
      <c r="K112" s="7">
        <v>5050</v>
      </c>
      <c r="L112" s="132">
        <v>0.60377809660449544</v>
      </c>
      <c r="M112" s="7">
        <v>1610</v>
      </c>
      <c r="N112" s="132">
        <v>0.19249163079866094</v>
      </c>
      <c r="O112" s="171">
        <v>64.3</v>
      </c>
      <c r="P112" s="14">
        <v>426</v>
      </c>
      <c r="Q112" s="132">
        <v>5.0932568149210905E-2</v>
      </c>
      <c r="R112" s="132">
        <v>0.26459627329192548</v>
      </c>
    </row>
    <row r="113" spans="1:18">
      <c r="A113" s="2">
        <v>87</v>
      </c>
      <c r="B113" s="9" t="s">
        <v>110</v>
      </c>
      <c r="C113" s="9" t="s">
        <v>113</v>
      </c>
      <c r="D113" s="4" t="s">
        <v>17</v>
      </c>
      <c r="E113" s="7">
        <v>15514</v>
      </c>
      <c r="F113" s="7">
        <v>8157</v>
      </c>
      <c r="G113" s="7">
        <v>7357</v>
      </c>
      <c r="H113" s="131">
        <f t="shared" si="3"/>
        <v>7.7304228063916252E-3</v>
      </c>
      <c r="I113" s="7">
        <v>2808</v>
      </c>
      <c r="J113" s="132">
        <v>0.1809978084310945</v>
      </c>
      <c r="K113" s="7">
        <v>8866</v>
      </c>
      <c r="L113" s="132">
        <v>0.57148382106484463</v>
      </c>
      <c r="M113" s="7">
        <v>3840</v>
      </c>
      <c r="N113" s="132">
        <v>0.24751837050406084</v>
      </c>
      <c r="O113" s="171">
        <v>68.099999999999994</v>
      </c>
      <c r="P113" s="14">
        <v>1054</v>
      </c>
      <c r="Q113" s="132">
        <v>6.7938636070645875E-2</v>
      </c>
      <c r="R113" s="132">
        <v>0.27447916666666666</v>
      </c>
    </row>
    <row r="114" spans="1:18">
      <c r="A114" s="2">
        <v>88</v>
      </c>
      <c r="B114" s="9" t="s">
        <v>110</v>
      </c>
      <c r="C114" s="9" t="s">
        <v>113</v>
      </c>
      <c r="D114" s="4" t="s">
        <v>18</v>
      </c>
      <c r="E114" s="7">
        <v>7228</v>
      </c>
      <c r="F114" s="7">
        <v>3577</v>
      </c>
      <c r="G114" s="7">
        <v>3651</v>
      </c>
      <c r="H114" s="131">
        <f t="shared" si="3"/>
        <v>3.6016176385586353E-3</v>
      </c>
      <c r="I114" s="7">
        <v>1521</v>
      </c>
      <c r="J114" s="132">
        <v>0.21043165467625899</v>
      </c>
      <c r="K114" s="7">
        <v>4348</v>
      </c>
      <c r="L114" s="132">
        <v>0.60154952960708352</v>
      </c>
      <c r="M114" s="7">
        <v>1359</v>
      </c>
      <c r="N114" s="132">
        <v>0.18801881571665743</v>
      </c>
      <c r="O114" s="171">
        <v>63</v>
      </c>
      <c r="P114" s="14">
        <v>446</v>
      </c>
      <c r="Q114" s="132">
        <v>6.1704482567791923E-2</v>
      </c>
      <c r="R114" s="132">
        <v>0.32818248712288445</v>
      </c>
    </row>
    <row r="115" spans="1:18">
      <c r="A115" s="2">
        <v>76</v>
      </c>
      <c r="B115" s="9" t="s">
        <v>97</v>
      </c>
      <c r="C115" s="9" t="s">
        <v>101</v>
      </c>
      <c r="D115" s="4" t="s">
        <v>18</v>
      </c>
      <c r="E115" s="7">
        <v>6913</v>
      </c>
      <c r="F115" s="7">
        <v>3428</v>
      </c>
      <c r="G115" s="7">
        <v>3485</v>
      </c>
      <c r="H115" s="131">
        <f t="shared" si="3"/>
        <v>3.4446572683115447E-3</v>
      </c>
      <c r="I115" s="7">
        <v>1451</v>
      </c>
      <c r="J115" s="132">
        <v>0.20989440185158398</v>
      </c>
      <c r="K115" s="7">
        <v>4142</v>
      </c>
      <c r="L115" s="132">
        <v>0.59916100101258496</v>
      </c>
      <c r="M115" s="7">
        <v>1320</v>
      </c>
      <c r="N115" s="132">
        <v>0.19094459713583103</v>
      </c>
      <c r="O115" s="171">
        <v>66.7</v>
      </c>
      <c r="P115" s="14">
        <v>386</v>
      </c>
      <c r="Q115" s="132">
        <v>5.583682916244756E-2</v>
      </c>
      <c r="R115" s="132">
        <v>0.29242424242424242</v>
      </c>
    </row>
    <row r="116" spans="1:18" ht="25.5">
      <c r="A116" s="2">
        <v>92</v>
      </c>
      <c r="B116" s="9" t="s">
        <v>116</v>
      </c>
      <c r="C116" s="9" t="s">
        <v>118</v>
      </c>
      <c r="D116" s="4" t="s">
        <v>32</v>
      </c>
      <c r="E116" s="7">
        <v>15168</v>
      </c>
      <c r="F116" s="7">
        <v>7753</v>
      </c>
      <c r="G116" s="7">
        <v>7415</v>
      </c>
      <c r="H116" s="131">
        <f t="shared" si="3"/>
        <v>7.5580155425646629E-3</v>
      </c>
      <c r="I116" s="7">
        <v>2919</v>
      </c>
      <c r="J116" s="132">
        <v>0.19244462025316456</v>
      </c>
      <c r="K116" s="7">
        <v>8850</v>
      </c>
      <c r="L116" s="132">
        <v>0.58346518987341767</v>
      </c>
      <c r="M116" s="7">
        <v>3399</v>
      </c>
      <c r="N116" s="132">
        <v>0.22409018987341772</v>
      </c>
      <c r="O116" s="171">
        <v>67.5</v>
      </c>
      <c r="P116" s="14">
        <v>1001</v>
      </c>
      <c r="Q116" s="132">
        <v>6.5994198312236282E-2</v>
      </c>
      <c r="R116" s="132">
        <v>0.29449838187702265</v>
      </c>
    </row>
    <row r="117" spans="1:18">
      <c r="A117" s="2">
        <v>26</v>
      </c>
      <c r="B117" s="9" t="s">
        <v>37</v>
      </c>
      <c r="C117" s="9" t="s">
        <v>44</v>
      </c>
      <c r="D117" s="4" t="s">
        <v>18</v>
      </c>
      <c r="E117" s="7">
        <v>10742</v>
      </c>
      <c r="F117" s="7">
        <v>5298</v>
      </c>
      <c r="G117" s="7">
        <v>5444</v>
      </c>
      <c r="H117" s="131">
        <f t="shared" si="3"/>
        <v>5.3525977688706232E-3</v>
      </c>
      <c r="I117" s="7">
        <v>2400</v>
      </c>
      <c r="J117" s="132">
        <v>0.22342208154905976</v>
      </c>
      <c r="K117" s="7">
        <v>6501</v>
      </c>
      <c r="L117" s="132">
        <v>0.60519456339601563</v>
      </c>
      <c r="M117" s="7">
        <v>1841</v>
      </c>
      <c r="N117" s="132">
        <v>0.17138335505492461</v>
      </c>
      <c r="O117" s="171">
        <v>62.3</v>
      </c>
      <c r="P117" s="14">
        <v>524</v>
      </c>
      <c r="Q117" s="132">
        <v>4.878048780487805E-2</v>
      </c>
      <c r="R117" s="132">
        <v>0.28462791960890821</v>
      </c>
    </row>
    <row r="118" spans="1:18" ht="25.5">
      <c r="A118" s="2">
        <v>62</v>
      </c>
      <c r="B118" s="9" t="s">
        <v>75</v>
      </c>
      <c r="C118" s="9" t="s">
        <v>81</v>
      </c>
      <c r="D118" s="4" t="s">
        <v>32</v>
      </c>
      <c r="E118" s="7">
        <v>7125</v>
      </c>
      <c r="F118" s="7">
        <v>3598</v>
      </c>
      <c r="G118" s="7">
        <v>3527</v>
      </c>
      <c r="H118" s="131">
        <f t="shared" si="3"/>
        <v>3.5502940889222852E-3</v>
      </c>
      <c r="I118" s="7">
        <v>1349</v>
      </c>
      <c r="J118" s="132">
        <v>0.18933333333333333</v>
      </c>
      <c r="K118" s="7">
        <v>4231</v>
      </c>
      <c r="L118" s="132">
        <v>0.59382456140350881</v>
      </c>
      <c r="M118" s="7">
        <v>1545</v>
      </c>
      <c r="N118" s="132">
        <v>0.21684210526315789</v>
      </c>
      <c r="O118" s="171">
        <v>66.099999999999994</v>
      </c>
      <c r="P118" s="14">
        <v>442</v>
      </c>
      <c r="Q118" s="132">
        <v>6.2035087719298249E-2</v>
      </c>
      <c r="R118" s="132">
        <v>0.28608414239482199</v>
      </c>
    </row>
    <row r="119" spans="1:18">
      <c r="A119" s="2">
        <v>89</v>
      </c>
      <c r="B119" s="9" t="s">
        <v>110</v>
      </c>
      <c r="C119" s="9" t="s">
        <v>114</v>
      </c>
      <c r="D119" s="4" t="s">
        <v>18</v>
      </c>
      <c r="E119" s="7">
        <v>5444</v>
      </c>
      <c r="F119" s="7">
        <v>2732</v>
      </c>
      <c r="G119" s="7">
        <v>2712</v>
      </c>
      <c r="H119" s="131">
        <f t="shared" si="3"/>
        <v>2.7126738273814625E-3</v>
      </c>
      <c r="I119" s="7">
        <v>1000</v>
      </c>
      <c r="J119" s="132">
        <v>0.18368846436443792</v>
      </c>
      <c r="K119" s="7">
        <v>3206</v>
      </c>
      <c r="L119" s="132">
        <v>0.58890521675238794</v>
      </c>
      <c r="M119" s="7">
        <v>1238</v>
      </c>
      <c r="N119" s="132">
        <v>0.22740631888317414</v>
      </c>
      <c r="O119" s="171">
        <v>69</v>
      </c>
      <c r="P119" s="14">
        <v>433</v>
      </c>
      <c r="Q119" s="132">
        <v>7.953710506980162E-2</v>
      </c>
      <c r="R119" s="132">
        <v>0.34975767366720517</v>
      </c>
    </row>
    <row r="120" spans="1:18" ht="25.5">
      <c r="A120" s="2">
        <v>27</v>
      </c>
      <c r="B120" s="9" t="s">
        <v>37</v>
      </c>
      <c r="C120" s="9" t="s">
        <v>45</v>
      </c>
      <c r="D120" s="4" t="s">
        <v>32</v>
      </c>
      <c r="E120" s="7">
        <v>16450</v>
      </c>
      <c r="F120" s="7">
        <v>8445</v>
      </c>
      <c r="G120" s="7">
        <v>8005</v>
      </c>
      <c r="H120" s="131">
        <f t="shared" si="3"/>
        <v>8.1968193351258378E-3</v>
      </c>
      <c r="I120" s="7">
        <v>3098</v>
      </c>
      <c r="J120" s="132">
        <v>0.18832826747720366</v>
      </c>
      <c r="K120" s="7">
        <v>9825</v>
      </c>
      <c r="L120" s="132">
        <v>0.59726443768996962</v>
      </c>
      <c r="M120" s="7">
        <v>3527</v>
      </c>
      <c r="N120" s="132">
        <v>0.21440729483282675</v>
      </c>
      <c r="O120" s="171">
        <v>93.8</v>
      </c>
      <c r="P120" s="14">
        <v>1206</v>
      </c>
      <c r="Q120" s="132">
        <v>7.3313069908814588E-2</v>
      </c>
      <c r="R120" s="132">
        <v>0.34193365466402043</v>
      </c>
    </row>
    <row r="121" spans="1:18">
      <c r="A121" s="2">
        <v>93</v>
      </c>
      <c r="B121" s="9" t="s">
        <v>116</v>
      </c>
      <c r="C121" s="9" t="s">
        <v>119</v>
      </c>
      <c r="D121" s="4" t="s">
        <v>18</v>
      </c>
      <c r="E121" s="7">
        <v>4551</v>
      </c>
      <c r="F121" s="7">
        <v>2200</v>
      </c>
      <c r="G121" s="7">
        <v>2351</v>
      </c>
      <c r="H121" s="131">
        <f t="shared" si="3"/>
        <v>2.2677036349032027E-3</v>
      </c>
      <c r="I121" s="7">
        <v>951</v>
      </c>
      <c r="J121" s="132">
        <v>0.20896506262359921</v>
      </c>
      <c r="K121" s="7">
        <v>2693</v>
      </c>
      <c r="L121" s="132">
        <v>0.59173807954295754</v>
      </c>
      <c r="M121" s="7">
        <v>907</v>
      </c>
      <c r="N121" s="132">
        <v>0.1992968578334432</v>
      </c>
      <c r="O121" s="171">
        <v>64.099999999999994</v>
      </c>
      <c r="P121" s="14">
        <v>234</v>
      </c>
      <c r="Q121" s="132">
        <v>5.1417270929466054E-2</v>
      </c>
      <c r="R121" s="132">
        <v>0.2579933847850055</v>
      </c>
    </row>
    <row r="122" spans="1:18">
      <c r="A122" s="2">
        <v>33</v>
      </c>
      <c r="B122" s="9" t="s">
        <v>46</v>
      </c>
      <c r="C122" s="9" t="s">
        <v>51</v>
      </c>
      <c r="D122" s="4" t="s">
        <v>18</v>
      </c>
      <c r="E122" s="7">
        <v>5183</v>
      </c>
      <c r="F122" s="7">
        <v>2575</v>
      </c>
      <c r="G122" s="7">
        <v>2608</v>
      </c>
      <c r="H122" s="131">
        <f t="shared" si="3"/>
        <v>2.5826209491767306E-3</v>
      </c>
      <c r="I122" s="7">
        <v>1083</v>
      </c>
      <c r="J122" s="132">
        <v>0.20895234420219949</v>
      </c>
      <c r="K122" s="7">
        <v>3143</v>
      </c>
      <c r="L122" s="132">
        <v>0.60640555662743589</v>
      </c>
      <c r="M122" s="7">
        <v>957</v>
      </c>
      <c r="N122" s="132">
        <v>0.18464209917036464</v>
      </c>
      <c r="O122" s="171">
        <v>65.8</v>
      </c>
      <c r="P122" s="14">
        <v>285</v>
      </c>
      <c r="Q122" s="132">
        <v>5.4987459000578817E-2</v>
      </c>
      <c r="R122" s="132">
        <v>0.29780564263322884</v>
      </c>
    </row>
    <row r="123" spans="1:18" ht="25.5">
      <c r="A123" s="2">
        <v>72</v>
      </c>
      <c r="B123" s="9" t="s">
        <v>92</v>
      </c>
      <c r="C123" s="9" t="s">
        <v>96</v>
      </c>
      <c r="D123" s="4" t="s">
        <v>32</v>
      </c>
      <c r="E123" s="7">
        <v>10922</v>
      </c>
      <c r="F123" s="7">
        <v>5607</v>
      </c>
      <c r="G123" s="7">
        <v>5315</v>
      </c>
      <c r="H123" s="131">
        <f t="shared" si="3"/>
        <v>5.4422894090118178E-3</v>
      </c>
      <c r="I123" s="7">
        <v>2031</v>
      </c>
      <c r="J123" s="132">
        <v>0.18595495330525544</v>
      </c>
      <c r="K123" s="7">
        <v>6340</v>
      </c>
      <c r="L123" s="132">
        <v>0.58047976561069403</v>
      </c>
      <c r="M123" s="7">
        <v>2551</v>
      </c>
      <c r="N123" s="132">
        <v>0.23356528108405053</v>
      </c>
      <c r="O123" s="171">
        <v>63.8</v>
      </c>
      <c r="P123" s="14">
        <v>771</v>
      </c>
      <c r="Q123" s="132">
        <v>7.0591466764328883E-2</v>
      </c>
      <c r="R123" s="132">
        <v>0.302234417875343</v>
      </c>
    </row>
    <row r="124" spans="1:18" ht="25.5">
      <c r="A124" s="2">
        <v>77</v>
      </c>
      <c r="B124" s="9" t="s">
        <v>97</v>
      </c>
      <c r="C124" s="9" t="s">
        <v>102</v>
      </c>
      <c r="D124" s="4" t="s">
        <v>32</v>
      </c>
      <c r="E124" s="7">
        <v>25008</v>
      </c>
      <c r="F124" s="7">
        <v>12654</v>
      </c>
      <c r="G124" s="7">
        <v>12354</v>
      </c>
      <c r="H124" s="131">
        <f t="shared" si="3"/>
        <v>1.2461158536949965E-2</v>
      </c>
      <c r="I124" s="7">
        <v>5227</v>
      </c>
      <c r="J124" s="132">
        <v>0.20901311580294304</v>
      </c>
      <c r="K124" s="7">
        <v>14857</v>
      </c>
      <c r="L124" s="132">
        <v>0.59408989123480482</v>
      </c>
      <c r="M124" s="7">
        <v>4924</v>
      </c>
      <c r="N124" s="132">
        <v>0.19689699296225208</v>
      </c>
      <c r="O124" s="171">
        <v>72.2</v>
      </c>
      <c r="P124" s="14">
        <v>1358</v>
      </c>
      <c r="Q124" s="132">
        <v>5.4302623160588613E-2</v>
      </c>
      <c r="R124" s="132">
        <v>0.27579203899268889</v>
      </c>
    </row>
    <row r="125" spans="1:18">
      <c r="A125" s="2">
        <v>119</v>
      </c>
      <c r="B125" s="9" t="s">
        <v>142</v>
      </c>
      <c r="C125" s="9" t="s">
        <v>147</v>
      </c>
      <c r="D125" s="4" t="s">
        <v>18</v>
      </c>
      <c r="E125" s="7">
        <v>5607</v>
      </c>
      <c r="F125" s="7">
        <v>2750</v>
      </c>
      <c r="G125" s="7">
        <v>2857</v>
      </c>
      <c r="H125" s="131">
        <f t="shared" si="3"/>
        <v>2.7938945903982111E-3</v>
      </c>
      <c r="I125" s="7">
        <v>1145</v>
      </c>
      <c r="J125" s="132">
        <v>0.20420902443374353</v>
      </c>
      <c r="K125" s="7">
        <v>3365</v>
      </c>
      <c r="L125" s="132">
        <v>0.60014267879436423</v>
      </c>
      <c r="M125" s="7">
        <v>1097</v>
      </c>
      <c r="N125" s="132">
        <v>0.19564829677189227</v>
      </c>
      <c r="O125" s="171">
        <v>64.900000000000006</v>
      </c>
      <c r="P125" s="14">
        <v>306</v>
      </c>
      <c r="Q125" s="132">
        <v>5.4574638844301769E-2</v>
      </c>
      <c r="R125" s="132">
        <v>0.27894257064721967</v>
      </c>
    </row>
    <row r="126" spans="1:18" ht="25.5">
      <c r="A126" s="2">
        <v>103</v>
      </c>
      <c r="B126" s="9" t="s">
        <v>121</v>
      </c>
      <c r="C126" s="9" t="s">
        <v>130</v>
      </c>
      <c r="D126" s="4" t="s">
        <v>32</v>
      </c>
      <c r="E126" s="7">
        <v>32930</v>
      </c>
      <c r="F126" s="7">
        <v>17199</v>
      </c>
      <c r="G126" s="7">
        <v>15731</v>
      </c>
      <c r="H126" s="131">
        <f t="shared" si="3"/>
        <v>1.6408587276941874E-2</v>
      </c>
      <c r="I126" s="7">
        <v>6086</v>
      </c>
      <c r="J126" s="132">
        <v>0.18481627695110842</v>
      </c>
      <c r="K126" s="7">
        <v>19114</v>
      </c>
      <c r="L126" s="132">
        <v>0.5804433647130276</v>
      </c>
      <c r="M126" s="7">
        <v>7730</v>
      </c>
      <c r="N126" s="132">
        <v>0.23474035833586396</v>
      </c>
      <c r="O126" s="171">
        <v>70.400000000000006</v>
      </c>
      <c r="P126" s="14">
        <v>2175</v>
      </c>
      <c r="Q126" s="132">
        <v>6.6049195262678412E-2</v>
      </c>
      <c r="R126" s="132">
        <v>0.28137128072445017</v>
      </c>
    </row>
    <row r="127" spans="1:18" ht="25.5">
      <c r="A127" s="2">
        <v>46</v>
      </c>
      <c r="B127" s="9" t="s">
        <v>59</v>
      </c>
      <c r="C127" s="9" t="s">
        <v>65</v>
      </c>
      <c r="D127" s="4" t="s">
        <v>18</v>
      </c>
      <c r="E127" s="7">
        <v>3770</v>
      </c>
      <c r="F127" s="7">
        <v>1844</v>
      </c>
      <c r="G127" s="7">
        <v>1926</v>
      </c>
      <c r="H127" s="131">
        <f t="shared" si="3"/>
        <v>1.878541574068353E-3</v>
      </c>
      <c r="I127" s="7">
        <v>729</v>
      </c>
      <c r="J127" s="132">
        <v>0.19336870026525199</v>
      </c>
      <c r="K127" s="7">
        <v>2294</v>
      </c>
      <c r="L127" s="132">
        <v>0.60848806366047747</v>
      </c>
      <c r="M127" s="7">
        <v>747</v>
      </c>
      <c r="N127" s="132">
        <v>0.19814323607427056</v>
      </c>
      <c r="O127" s="171">
        <v>69.8</v>
      </c>
      <c r="P127" s="14">
        <v>201</v>
      </c>
      <c r="Q127" s="132">
        <v>5.3315649867374006E-2</v>
      </c>
      <c r="R127" s="132">
        <v>0.26907630522088355</v>
      </c>
    </row>
    <row r="128" spans="1:18">
      <c r="A128" s="2">
        <v>18</v>
      </c>
      <c r="B128" s="9" t="s">
        <v>26</v>
      </c>
      <c r="C128" s="9" t="s">
        <v>35</v>
      </c>
      <c r="D128" s="4" t="s">
        <v>18</v>
      </c>
      <c r="E128" s="7">
        <v>4937</v>
      </c>
      <c r="F128" s="7">
        <v>2449</v>
      </c>
      <c r="G128" s="7">
        <v>2488</v>
      </c>
      <c r="H128" s="131">
        <f t="shared" si="3"/>
        <v>2.4600423743170977E-3</v>
      </c>
      <c r="I128" s="7">
        <v>1050</v>
      </c>
      <c r="J128" s="132">
        <v>0.21267976503949768</v>
      </c>
      <c r="K128" s="7">
        <v>2947</v>
      </c>
      <c r="L128" s="132">
        <v>0.59692120721085684</v>
      </c>
      <c r="M128" s="7">
        <v>940</v>
      </c>
      <c r="N128" s="132">
        <v>0.19039902774964554</v>
      </c>
      <c r="O128" s="171">
        <v>72.400000000000006</v>
      </c>
      <c r="P128" s="14">
        <v>318</v>
      </c>
      <c r="Q128" s="132">
        <v>6.4411585983390723E-2</v>
      </c>
      <c r="R128" s="132">
        <v>0.33829787234042552</v>
      </c>
    </row>
    <row r="129" spans="1:18">
      <c r="A129" s="2">
        <v>104</v>
      </c>
      <c r="B129" s="9" t="s">
        <v>121</v>
      </c>
      <c r="C129" s="9" t="s">
        <v>131</v>
      </c>
      <c r="D129" s="4" t="s">
        <v>18</v>
      </c>
      <c r="E129" s="7">
        <v>3499</v>
      </c>
      <c r="F129" s="7">
        <v>1711</v>
      </c>
      <c r="G129" s="7">
        <v>1788</v>
      </c>
      <c r="H129" s="131">
        <f t="shared" si="3"/>
        <v>1.7435058269668878E-3</v>
      </c>
      <c r="I129" s="7">
        <v>669</v>
      </c>
      <c r="J129" s="132">
        <v>0.19119748499571307</v>
      </c>
      <c r="K129" s="7">
        <v>2173</v>
      </c>
      <c r="L129" s="132">
        <v>0.6210345813089454</v>
      </c>
      <c r="M129" s="7">
        <v>657</v>
      </c>
      <c r="N129" s="132">
        <v>0.18776793369534153</v>
      </c>
      <c r="O129" s="171">
        <v>64.3</v>
      </c>
      <c r="P129" s="14">
        <v>189</v>
      </c>
      <c r="Q129" s="132">
        <v>5.4015432980851673E-2</v>
      </c>
      <c r="R129" s="132">
        <v>0.28767123287671231</v>
      </c>
    </row>
    <row r="130" spans="1:18">
      <c r="A130" s="2">
        <v>63</v>
      </c>
      <c r="B130" s="9" t="s">
        <v>75</v>
      </c>
      <c r="C130" s="9" t="s">
        <v>82</v>
      </c>
      <c r="D130" s="4" t="s">
        <v>18</v>
      </c>
      <c r="E130" s="7">
        <v>4457</v>
      </c>
      <c r="F130" s="7">
        <v>2243</v>
      </c>
      <c r="G130" s="7">
        <v>2214</v>
      </c>
      <c r="H130" s="131">
        <f t="shared" si="3"/>
        <v>2.2208646672739123E-3</v>
      </c>
      <c r="I130" s="7">
        <v>924</v>
      </c>
      <c r="J130" s="132">
        <v>0.20731433699798071</v>
      </c>
      <c r="K130" s="7">
        <v>2681</v>
      </c>
      <c r="L130" s="132">
        <v>0.60152568992595912</v>
      </c>
      <c r="M130" s="7">
        <v>852</v>
      </c>
      <c r="N130" s="132">
        <v>0.19115997307606014</v>
      </c>
      <c r="O130" s="171">
        <v>67.900000000000006</v>
      </c>
      <c r="P130" s="14">
        <v>263</v>
      </c>
      <c r="Q130" s="132">
        <v>5.9008301548126543E-2</v>
      </c>
      <c r="R130" s="132">
        <v>0.30868544600938969</v>
      </c>
    </row>
    <row r="131" spans="1:18">
      <c r="A131" s="2">
        <v>84</v>
      </c>
      <c r="B131" s="9" t="s">
        <v>103</v>
      </c>
      <c r="C131" s="9" t="s">
        <v>109</v>
      </c>
      <c r="D131" s="4" t="s">
        <v>18</v>
      </c>
      <c r="E131" s="7">
        <v>4532</v>
      </c>
      <c r="F131" s="7">
        <v>2204</v>
      </c>
      <c r="G131" s="7">
        <v>2328</v>
      </c>
      <c r="H131" s="131">
        <f t="shared" si="3"/>
        <v>2.2582361839994102E-3</v>
      </c>
      <c r="I131" s="7">
        <v>769</v>
      </c>
      <c r="J131" s="132">
        <v>0.16968225948808474</v>
      </c>
      <c r="K131" s="7">
        <v>2690</v>
      </c>
      <c r="L131" s="132">
        <v>0.59355692850838482</v>
      </c>
      <c r="M131" s="7">
        <v>1073</v>
      </c>
      <c r="N131" s="132">
        <v>0.23676081200353044</v>
      </c>
      <c r="O131" s="171">
        <v>71.8</v>
      </c>
      <c r="P131" s="14">
        <v>325</v>
      </c>
      <c r="Q131" s="132">
        <v>7.1712268314210056E-2</v>
      </c>
      <c r="R131" s="132">
        <v>0.30288909599254427</v>
      </c>
    </row>
    <row r="132" spans="1:18" ht="25.5">
      <c r="A132" s="2">
        <v>120</v>
      </c>
      <c r="B132" s="9" t="s">
        <v>142</v>
      </c>
      <c r="C132" s="9" t="s">
        <v>148</v>
      </c>
      <c r="D132" s="4" t="s">
        <v>32</v>
      </c>
      <c r="E132" s="7">
        <v>19744</v>
      </c>
      <c r="F132" s="7">
        <v>10076</v>
      </c>
      <c r="G132" s="7">
        <v>9668</v>
      </c>
      <c r="H132" s="131">
        <f t="shared" ref="H132:H147" si="4">E132/$E$149</f>
        <v>9.8381763497096975E-3</v>
      </c>
      <c r="I132" s="7">
        <v>3972</v>
      </c>
      <c r="J132" s="132">
        <v>0.20117504051863858</v>
      </c>
      <c r="K132" s="7">
        <v>11187</v>
      </c>
      <c r="L132" s="132">
        <v>0.56660251215559154</v>
      </c>
      <c r="M132" s="7">
        <v>4585</v>
      </c>
      <c r="N132" s="132">
        <v>0.23222244732576985</v>
      </c>
      <c r="O132" s="171">
        <v>72.3</v>
      </c>
      <c r="P132" s="14">
        <v>1355</v>
      </c>
      <c r="Q132" s="132">
        <v>6.8628444084278761E-2</v>
      </c>
      <c r="R132" s="132">
        <v>0.29552889858233372</v>
      </c>
    </row>
    <row r="133" spans="1:18">
      <c r="A133" s="2">
        <v>34</v>
      </c>
      <c r="B133" s="9" t="s">
        <v>46</v>
      </c>
      <c r="C133" s="9" t="s">
        <v>52</v>
      </c>
      <c r="D133" s="4" t="s">
        <v>18</v>
      </c>
      <c r="E133" s="7">
        <v>6732</v>
      </c>
      <c r="F133" s="7">
        <v>3468</v>
      </c>
      <c r="G133" s="7">
        <v>3264</v>
      </c>
      <c r="H133" s="131">
        <f t="shared" si="4"/>
        <v>3.3544673412806772E-3</v>
      </c>
      <c r="I133" s="7">
        <v>1356</v>
      </c>
      <c r="J133" s="132">
        <v>0.20142602495543671</v>
      </c>
      <c r="K133" s="7">
        <v>3988</v>
      </c>
      <c r="L133" s="132">
        <v>0.59239453357100413</v>
      </c>
      <c r="M133" s="7">
        <v>1388</v>
      </c>
      <c r="N133" s="132">
        <v>0.20617944147355913</v>
      </c>
      <c r="O133" s="171">
        <v>71</v>
      </c>
      <c r="P133" s="14">
        <v>419</v>
      </c>
      <c r="Q133" s="132">
        <v>6.2240047534165184E-2</v>
      </c>
      <c r="R133" s="132">
        <v>0.30187319884726227</v>
      </c>
    </row>
    <row r="134" spans="1:18">
      <c r="A134" s="2">
        <v>8</v>
      </c>
      <c r="B134" s="9" t="s">
        <v>15</v>
      </c>
      <c r="C134" s="9" t="s">
        <v>24</v>
      </c>
      <c r="D134" s="4" t="s">
        <v>18</v>
      </c>
      <c r="E134" s="7">
        <v>4436</v>
      </c>
      <c r="F134" s="7">
        <v>2239</v>
      </c>
      <c r="G134" s="7">
        <v>2197</v>
      </c>
      <c r="H134" s="131">
        <f t="shared" si="4"/>
        <v>2.2104006425907731E-3</v>
      </c>
      <c r="I134" s="7">
        <v>855</v>
      </c>
      <c r="J134" s="132">
        <v>0.19274120829576194</v>
      </c>
      <c r="K134" s="7">
        <v>2694</v>
      </c>
      <c r="L134" s="132">
        <v>0.60730387736699731</v>
      </c>
      <c r="M134" s="7">
        <v>887</v>
      </c>
      <c r="N134" s="132">
        <v>0.19995491433724075</v>
      </c>
      <c r="O134" s="171">
        <v>61.5</v>
      </c>
      <c r="P134" s="14">
        <v>259</v>
      </c>
      <c r="Q134" s="132">
        <v>5.8385933273219115E-2</v>
      </c>
      <c r="R134" s="132">
        <v>0.29199549041713641</v>
      </c>
    </row>
    <row r="135" spans="1:18">
      <c r="A135" s="2">
        <v>105</v>
      </c>
      <c r="B135" s="9" t="s">
        <v>121</v>
      </c>
      <c r="C135" s="9" t="s">
        <v>132</v>
      </c>
      <c r="D135" s="4" t="s">
        <v>18</v>
      </c>
      <c r="E135" s="7">
        <v>6098</v>
      </c>
      <c r="F135" s="7">
        <v>3060</v>
      </c>
      <c r="G135" s="7">
        <v>3038</v>
      </c>
      <c r="H135" s="131">
        <f t="shared" si="4"/>
        <v>3.0385534532278028E-3</v>
      </c>
      <c r="I135" s="7">
        <v>1230</v>
      </c>
      <c r="J135" s="132">
        <v>0.20170547720564119</v>
      </c>
      <c r="K135" s="7">
        <v>3627</v>
      </c>
      <c r="L135" s="132">
        <v>0.59478517546736631</v>
      </c>
      <c r="M135" s="7">
        <v>1241</v>
      </c>
      <c r="N135" s="132">
        <v>0.20350934732699247</v>
      </c>
      <c r="O135" s="171">
        <v>71.5</v>
      </c>
      <c r="P135" s="14">
        <v>320</v>
      </c>
      <c r="Q135" s="132">
        <v>5.2476221712036732E-2</v>
      </c>
      <c r="R135" s="132">
        <v>0.257856567284448</v>
      </c>
    </row>
    <row r="136" spans="1:18">
      <c r="A136" s="2">
        <v>125</v>
      </c>
      <c r="B136" s="9" t="s">
        <v>149</v>
      </c>
      <c r="C136" s="9" t="s">
        <v>154</v>
      </c>
      <c r="D136" s="4" t="s">
        <v>17</v>
      </c>
      <c r="E136" s="7">
        <v>13049</v>
      </c>
      <c r="F136" s="7">
        <v>6812</v>
      </c>
      <c r="G136" s="7">
        <v>6237</v>
      </c>
      <c r="H136" s="131">
        <f t="shared" si="4"/>
        <v>6.5021456233469331E-3</v>
      </c>
      <c r="I136" s="7">
        <v>2220</v>
      </c>
      <c r="J136" s="132">
        <v>0.17012797915549085</v>
      </c>
      <c r="K136" s="7">
        <v>7636</v>
      </c>
      <c r="L136" s="132">
        <v>0.58517894091501266</v>
      </c>
      <c r="M136" s="7">
        <v>3193</v>
      </c>
      <c r="N136" s="132">
        <v>0.24469307992949652</v>
      </c>
      <c r="O136" s="171">
        <v>67.5</v>
      </c>
      <c r="P136" s="14">
        <v>1020</v>
      </c>
      <c r="Q136" s="132">
        <v>7.8166909341712013E-2</v>
      </c>
      <c r="R136" s="132">
        <v>0.31944879423739431</v>
      </c>
    </row>
    <row r="137" spans="1:18">
      <c r="A137" s="2">
        <v>90</v>
      </c>
      <c r="B137" s="9" t="s">
        <v>110</v>
      </c>
      <c r="C137" s="9" t="s">
        <v>115</v>
      </c>
      <c r="D137" s="4" t="s">
        <v>18</v>
      </c>
      <c r="E137" s="7">
        <v>3698</v>
      </c>
      <c r="F137" s="7">
        <v>1863</v>
      </c>
      <c r="G137" s="7">
        <v>1835</v>
      </c>
      <c r="H137" s="131">
        <f t="shared" si="4"/>
        <v>1.8426649180118752E-3</v>
      </c>
      <c r="I137" s="7">
        <v>689</v>
      </c>
      <c r="J137" s="132">
        <v>0.18631692806922662</v>
      </c>
      <c r="K137" s="7">
        <v>2204</v>
      </c>
      <c r="L137" s="132">
        <v>0.59599783666846939</v>
      </c>
      <c r="M137" s="7">
        <v>805</v>
      </c>
      <c r="N137" s="132">
        <v>0.21768523526230396</v>
      </c>
      <c r="O137" s="171">
        <v>62.6</v>
      </c>
      <c r="P137" s="14">
        <v>280</v>
      </c>
      <c r="Q137" s="132">
        <v>7.5716603569497026E-2</v>
      </c>
      <c r="R137" s="132">
        <v>0.34782608695652173</v>
      </c>
    </row>
    <row r="138" spans="1:18">
      <c r="A138" s="2">
        <v>64</v>
      </c>
      <c r="B138" s="9" t="s">
        <v>75</v>
      </c>
      <c r="C138" s="9" t="s">
        <v>83</v>
      </c>
      <c r="D138" s="4" t="s">
        <v>18</v>
      </c>
      <c r="E138" s="7">
        <v>6718</v>
      </c>
      <c r="F138" s="7">
        <v>3358</v>
      </c>
      <c r="G138" s="7">
        <v>3360</v>
      </c>
      <c r="H138" s="131">
        <f t="shared" si="4"/>
        <v>3.3474913248252506E-3</v>
      </c>
      <c r="I138" s="7">
        <v>1430</v>
      </c>
      <c r="J138" s="132">
        <v>0.21286097052694256</v>
      </c>
      <c r="K138" s="7">
        <v>4042</v>
      </c>
      <c r="L138" s="132">
        <v>0.60166716284608512</v>
      </c>
      <c r="M138" s="7">
        <v>1246</v>
      </c>
      <c r="N138" s="132">
        <v>0.18547186662697232</v>
      </c>
      <c r="O138" s="171">
        <v>68.5</v>
      </c>
      <c r="P138" s="14">
        <v>407</v>
      </c>
      <c r="Q138" s="132">
        <v>6.0583506996129799E-2</v>
      </c>
      <c r="R138" s="132">
        <v>0.32664526484751205</v>
      </c>
    </row>
    <row r="139" spans="1:18" ht="25.5">
      <c r="A139" s="2">
        <v>113</v>
      </c>
      <c r="B139" s="9" t="s">
        <v>133</v>
      </c>
      <c r="C139" s="9" t="s">
        <v>140</v>
      </c>
      <c r="D139" s="4" t="s">
        <v>18</v>
      </c>
      <c r="E139" s="7">
        <v>5197</v>
      </c>
      <c r="F139" s="7">
        <v>2624</v>
      </c>
      <c r="G139" s="7">
        <v>2573</v>
      </c>
      <c r="H139" s="131">
        <f t="shared" si="4"/>
        <v>2.5895969656321567E-3</v>
      </c>
      <c r="I139" s="7">
        <v>1134</v>
      </c>
      <c r="J139" s="132">
        <v>0.21820280931306524</v>
      </c>
      <c r="K139" s="7">
        <v>3062</v>
      </c>
      <c r="L139" s="132">
        <v>0.58918606888589575</v>
      </c>
      <c r="M139" s="7">
        <v>1001</v>
      </c>
      <c r="N139" s="132">
        <v>0.19261112180103906</v>
      </c>
      <c r="O139" s="171">
        <v>71.400000000000006</v>
      </c>
      <c r="P139" s="14">
        <v>303</v>
      </c>
      <c r="Q139" s="132">
        <v>5.8302867038676161E-2</v>
      </c>
      <c r="R139" s="132">
        <v>0.30269730269730272</v>
      </c>
    </row>
    <row r="140" spans="1:18" ht="25.5">
      <c r="A140" s="2">
        <v>94</v>
      </c>
      <c r="B140" s="9" t="s">
        <v>116</v>
      </c>
      <c r="C140" s="9" t="s">
        <v>120</v>
      </c>
      <c r="D140" s="4" t="s">
        <v>32</v>
      </c>
      <c r="E140" s="7">
        <v>12936</v>
      </c>
      <c r="F140" s="7">
        <v>6450</v>
      </c>
      <c r="G140" s="7">
        <v>6486</v>
      </c>
      <c r="H140" s="131">
        <f t="shared" si="4"/>
        <v>6.44583920481385E-3</v>
      </c>
      <c r="I140" s="7">
        <v>2555</v>
      </c>
      <c r="J140" s="132">
        <v>0.1975108225108225</v>
      </c>
      <c r="K140" s="7">
        <v>7511</v>
      </c>
      <c r="L140" s="132">
        <v>0.5806277056277056</v>
      </c>
      <c r="M140" s="7">
        <v>2870</v>
      </c>
      <c r="N140" s="132">
        <v>0.22186147186147187</v>
      </c>
      <c r="O140" s="171">
        <v>67.7</v>
      </c>
      <c r="P140" s="14">
        <v>903</v>
      </c>
      <c r="Q140" s="132">
        <v>6.9805194805194801E-2</v>
      </c>
      <c r="R140" s="132">
        <v>0.31463414634146342</v>
      </c>
    </row>
    <row r="141" spans="1:18">
      <c r="A141" s="2">
        <v>138</v>
      </c>
      <c r="B141" s="9" t="s">
        <v>155</v>
      </c>
      <c r="C141" s="9" t="s">
        <v>167</v>
      </c>
      <c r="D141" s="4" t="s">
        <v>18</v>
      </c>
      <c r="E141" s="7">
        <v>7357</v>
      </c>
      <c r="F141" s="7">
        <v>3653</v>
      </c>
      <c r="G141" s="7">
        <v>3704</v>
      </c>
      <c r="H141" s="131">
        <f t="shared" si="4"/>
        <v>3.6658966473264915E-3</v>
      </c>
      <c r="I141" s="7">
        <v>1434</v>
      </c>
      <c r="J141" s="132">
        <v>0.19491640614380862</v>
      </c>
      <c r="K141" s="7">
        <v>4450</v>
      </c>
      <c r="L141" s="132">
        <v>0.60486611390512435</v>
      </c>
      <c r="M141" s="7">
        <v>1473</v>
      </c>
      <c r="N141" s="132">
        <v>0.20021747995106701</v>
      </c>
      <c r="O141" s="171">
        <v>65.3</v>
      </c>
      <c r="P141" s="14">
        <v>411</v>
      </c>
      <c r="Q141" s="132">
        <v>5.5865162430338455E-2</v>
      </c>
      <c r="R141" s="132">
        <v>0.27902240325865579</v>
      </c>
    </row>
    <row r="142" spans="1:18">
      <c r="A142" s="2">
        <v>9</v>
      </c>
      <c r="B142" s="9" t="s">
        <v>15</v>
      </c>
      <c r="C142" s="9" t="s">
        <v>25</v>
      </c>
      <c r="D142" s="4" t="s">
        <v>18</v>
      </c>
      <c r="E142" s="7">
        <v>3375</v>
      </c>
      <c r="F142" s="7">
        <v>1670</v>
      </c>
      <c r="G142" s="7">
        <v>1705</v>
      </c>
      <c r="H142" s="131">
        <f t="shared" si="4"/>
        <v>1.6817182526473982E-3</v>
      </c>
      <c r="I142" s="7">
        <v>614</v>
      </c>
      <c r="J142" s="132">
        <v>0.18192592592592594</v>
      </c>
      <c r="K142" s="7">
        <v>2009</v>
      </c>
      <c r="L142" s="132">
        <v>0.59525925925925927</v>
      </c>
      <c r="M142" s="7">
        <v>752</v>
      </c>
      <c r="N142" s="132">
        <v>0.22281481481481483</v>
      </c>
      <c r="O142" s="171">
        <v>67.900000000000006</v>
      </c>
      <c r="P142" s="14">
        <v>227</v>
      </c>
      <c r="Q142" s="132">
        <v>6.7259259259259255E-2</v>
      </c>
      <c r="R142" s="132">
        <v>0.30186170212765956</v>
      </c>
    </row>
    <row r="143" spans="1:18">
      <c r="A143" s="2">
        <v>19</v>
      </c>
      <c r="B143" s="9" t="s">
        <v>26</v>
      </c>
      <c r="C143" s="9" t="s">
        <v>36</v>
      </c>
      <c r="D143" s="4" t="s">
        <v>18</v>
      </c>
      <c r="E143" s="7">
        <v>4905</v>
      </c>
      <c r="F143" s="7">
        <v>2443</v>
      </c>
      <c r="G143" s="7">
        <v>2462</v>
      </c>
      <c r="H143" s="131">
        <f t="shared" si="4"/>
        <v>2.4440971938475523E-3</v>
      </c>
      <c r="I143" s="7">
        <v>1068</v>
      </c>
      <c r="J143" s="132">
        <v>0.21773700305810398</v>
      </c>
      <c r="K143" s="7">
        <v>2810</v>
      </c>
      <c r="L143" s="132">
        <v>0.57288481141692149</v>
      </c>
      <c r="M143" s="7">
        <v>1027</v>
      </c>
      <c r="N143" s="132">
        <v>0.2093781855249745</v>
      </c>
      <c r="O143" s="171">
        <v>70.5</v>
      </c>
      <c r="P143" s="14">
        <v>253</v>
      </c>
      <c r="Q143" s="132">
        <v>5.1580020387359836E-2</v>
      </c>
      <c r="R143" s="132">
        <v>0.24634858812074001</v>
      </c>
    </row>
    <row r="144" spans="1:18" ht="25.5">
      <c r="A144" s="2">
        <v>40</v>
      </c>
      <c r="B144" s="9" t="s">
        <v>53</v>
      </c>
      <c r="C144" s="9" t="s">
        <v>58</v>
      </c>
      <c r="D144" s="4" t="s">
        <v>18</v>
      </c>
      <c r="E144" s="7">
        <v>4230</v>
      </c>
      <c r="F144" s="7">
        <v>2067</v>
      </c>
      <c r="G144" s="7">
        <v>2163</v>
      </c>
      <c r="H144" s="131">
        <f t="shared" si="4"/>
        <v>2.1077535433180724E-3</v>
      </c>
      <c r="I144" s="7">
        <v>849</v>
      </c>
      <c r="J144" s="132">
        <v>0.20070921985815604</v>
      </c>
      <c r="K144" s="7">
        <v>2522</v>
      </c>
      <c r="L144" s="132">
        <v>0.59621749408983449</v>
      </c>
      <c r="M144" s="7">
        <v>859</v>
      </c>
      <c r="N144" s="132">
        <v>0.20307328605200944</v>
      </c>
      <c r="O144" s="171">
        <v>67</v>
      </c>
      <c r="P144" s="14">
        <v>282</v>
      </c>
      <c r="Q144" s="132">
        <v>6.6666666666666666E-2</v>
      </c>
      <c r="R144" s="132">
        <v>0.32828870779976715</v>
      </c>
    </row>
    <row r="145" spans="1:18" ht="25.5">
      <c r="A145" s="2">
        <v>114</v>
      </c>
      <c r="B145" s="9" t="s">
        <v>133</v>
      </c>
      <c r="C145" s="9" t="s">
        <v>141</v>
      </c>
      <c r="D145" s="4" t="s">
        <v>18</v>
      </c>
      <c r="E145" s="7">
        <v>15859</v>
      </c>
      <c r="F145" s="7">
        <v>7973</v>
      </c>
      <c r="G145" s="7">
        <v>7886</v>
      </c>
      <c r="H145" s="131">
        <f t="shared" si="4"/>
        <v>7.9023317833289159E-3</v>
      </c>
      <c r="I145" s="7">
        <v>3665</v>
      </c>
      <c r="J145" s="132">
        <v>0.23109906047039536</v>
      </c>
      <c r="K145" s="7">
        <v>9675</v>
      </c>
      <c r="L145" s="132">
        <v>0.61006368623494545</v>
      </c>
      <c r="M145" s="7">
        <v>2519</v>
      </c>
      <c r="N145" s="132">
        <v>0.1588372532946592</v>
      </c>
      <c r="O145" s="171">
        <v>65.2</v>
      </c>
      <c r="P145" s="14">
        <v>642</v>
      </c>
      <c r="Q145" s="132">
        <v>4.0481745381171573E-2</v>
      </c>
      <c r="R145" s="132">
        <v>0.25486304088924178</v>
      </c>
    </row>
    <row r="146" spans="1:18" ht="25.5">
      <c r="A146" s="18">
        <v>55</v>
      </c>
      <c r="B146" s="17" t="s">
        <v>66</v>
      </c>
      <c r="C146" s="17" t="s">
        <v>74</v>
      </c>
      <c r="D146" s="15" t="s">
        <v>18</v>
      </c>
      <c r="E146" s="123">
        <v>8860</v>
      </c>
      <c r="F146" s="123">
        <v>4414</v>
      </c>
      <c r="G146" s="123">
        <v>4446</v>
      </c>
      <c r="H146" s="131">
        <f t="shared" si="4"/>
        <v>4.4148218425054666E-3</v>
      </c>
      <c r="I146" s="123">
        <v>1713</v>
      </c>
      <c r="J146" s="133">
        <v>0.19334085778781038</v>
      </c>
      <c r="K146" s="123">
        <v>5361</v>
      </c>
      <c r="L146" s="133">
        <v>0.60507900677200899</v>
      </c>
      <c r="M146" s="123">
        <v>1786</v>
      </c>
      <c r="N146" s="133">
        <v>0.20158013544018058</v>
      </c>
      <c r="O146" s="171">
        <v>69.599999999999994</v>
      </c>
      <c r="P146" s="124">
        <v>470</v>
      </c>
      <c r="Q146" s="133">
        <v>5.3047404063205419E-2</v>
      </c>
      <c r="R146" s="133">
        <v>0.26315789473684209</v>
      </c>
    </row>
    <row r="147" spans="1:18" ht="25.5">
      <c r="A147" s="57">
        <v>144</v>
      </c>
      <c r="B147" s="51" t="s">
        <v>168</v>
      </c>
      <c r="C147" s="51" t="s">
        <v>173</v>
      </c>
      <c r="D147" s="51" t="s">
        <v>32</v>
      </c>
      <c r="E147" s="7">
        <v>22997</v>
      </c>
      <c r="F147" s="7">
        <v>11666</v>
      </c>
      <c r="G147" s="7">
        <v>11331</v>
      </c>
      <c r="H147" s="131">
        <f t="shared" si="4"/>
        <v>1.1459103601816954E-2</v>
      </c>
      <c r="I147" s="7">
        <v>4261</v>
      </c>
      <c r="J147" s="132">
        <v>0.18528503717876244</v>
      </c>
      <c r="K147" s="7">
        <v>13237</v>
      </c>
      <c r="L147" s="132">
        <v>0.5755968169761273</v>
      </c>
      <c r="M147" s="7">
        <v>5499</v>
      </c>
      <c r="N147" s="132">
        <v>0.23911814584511024</v>
      </c>
      <c r="O147" s="171">
        <v>73.7</v>
      </c>
      <c r="P147" s="14">
        <v>1640</v>
      </c>
      <c r="Q147" s="132">
        <v>7.1313649606470408E-2</v>
      </c>
      <c r="R147" s="132">
        <v>0.29823604291689398</v>
      </c>
    </row>
    <row r="148" spans="1:18" s="130" customFormat="1">
      <c r="A148" s="125"/>
      <c r="B148" s="126"/>
      <c r="C148" s="126"/>
      <c r="D148" s="126"/>
      <c r="E148" s="127"/>
      <c r="F148" s="127"/>
      <c r="G148" s="127"/>
      <c r="H148" s="128"/>
      <c r="I148" s="127"/>
      <c r="J148" s="128"/>
      <c r="K148" s="127"/>
      <c r="L148" s="128"/>
      <c r="M148" s="127"/>
      <c r="N148" s="128"/>
      <c r="O148" s="128"/>
      <c r="P148" s="129"/>
      <c r="Q148" s="128"/>
      <c r="R148" s="128"/>
    </row>
    <row r="149" spans="1:18">
      <c r="A149" s="198" t="s">
        <v>174</v>
      </c>
      <c r="B149" s="198"/>
      <c r="C149" s="198"/>
      <c r="D149" s="198"/>
      <c r="E149" s="119">
        <v>2006876</v>
      </c>
      <c r="F149" s="119">
        <v>1035828</v>
      </c>
      <c r="G149" s="119">
        <v>971048</v>
      </c>
      <c r="H149" s="120">
        <v>1</v>
      </c>
      <c r="I149" s="119">
        <v>366988</v>
      </c>
      <c r="J149" s="134">
        <v>0.18290000000000001</v>
      </c>
      <c r="K149" s="119">
        <v>1176157</v>
      </c>
      <c r="L149" s="134">
        <v>0.58599999999999997</v>
      </c>
      <c r="M149" s="119">
        <v>463731</v>
      </c>
      <c r="N149" s="134">
        <v>0.2311</v>
      </c>
      <c r="O149" s="120">
        <v>70.599999999999994</v>
      </c>
      <c r="P149" s="121">
        <v>143431</v>
      </c>
      <c r="Q149" s="134">
        <v>7.1469786872731547E-2</v>
      </c>
      <c r="R149" s="134">
        <v>0.3092978472433372</v>
      </c>
    </row>
    <row r="150" spans="1:18" ht="120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6" t="s">
        <v>177</v>
      </c>
      <c r="P150" s="12"/>
      <c r="Q150" s="12"/>
      <c r="R150" s="12"/>
    </row>
  </sheetData>
  <autoFilter ref="A3:R147">
    <sortState ref="A4:R147">
      <sortCondition ref="C3:C147"/>
    </sortState>
  </autoFilter>
  <mergeCells count="1">
    <mergeCell ref="A149:D14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workbookViewId="0">
      <selection activeCell="O16" sqref="O16"/>
    </sheetView>
  </sheetViews>
  <sheetFormatPr defaultRowHeight="15"/>
  <cols>
    <col min="1" max="1" width="3.28515625" customWidth="1"/>
    <col min="2" max="2" width="157.5703125" customWidth="1"/>
    <col min="3" max="3" width="81.140625" customWidth="1"/>
  </cols>
  <sheetData>
    <row r="1" spans="1:3">
      <c r="A1" s="89" t="s">
        <v>514</v>
      </c>
      <c r="B1" s="73" t="s">
        <v>364</v>
      </c>
      <c r="C1" s="74" t="s">
        <v>365</v>
      </c>
    </row>
    <row r="2" spans="1:3">
      <c r="A2" s="75" t="s">
        <v>366</v>
      </c>
      <c r="B2" s="76" t="s">
        <v>367</v>
      </c>
      <c r="C2" s="184" t="s">
        <v>368</v>
      </c>
    </row>
    <row r="3" spans="1:3" s="20" customFormat="1">
      <c r="A3" s="75" t="s">
        <v>369</v>
      </c>
      <c r="B3" s="76" t="s">
        <v>515</v>
      </c>
      <c r="C3" s="184" t="s">
        <v>368</v>
      </c>
    </row>
    <row r="4" spans="1:3" s="20" customFormat="1">
      <c r="A4" s="75" t="s">
        <v>370</v>
      </c>
      <c r="B4" s="76" t="s">
        <v>516</v>
      </c>
      <c r="C4" s="184" t="s">
        <v>368</v>
      </c>
    </row>
    <row r="5" spans="1:3">
      <c r="A5" s="75" t="s">
        <v>372</v>
      </c>
      <c r="B5" s="76" t="s">
        <v>7</v>
      </c>
      <c r="C5" s="184" t="s">
        <v>368</v>
      </c>
    </row>
    <row r="6" spans="1:3">
      <c r="A6" s="75" t="s">
        <v>373</v>
      </c>
      <c r="B6" s="76" t="s">
        <v>371</v>
      </c>
      <c r="C6" s="184" t="s">
        <v>368</v>
      </c>
    </row>
    <row r="7" spans="1:3">
      <c r="A7" s="75" t="s">
        <v>375</v>
      </c>
      <c r="B7" s="76" t="s">
        <v>9</v>
      </c>
      <c r="C7" s="184" t="s">
        <v>368</v>
      </c>
    </row>
    <row r="8" spans="1:3">
      <c r="A8" s="75" t="s">
        <v>376</v>
      </c>
      <c r="B8" s="76" t="s">
        <v>374</v>
      </c>
      <c r="C8" s="184" t="s">
        <v>368</v>
      </c>
    </row>
    <row r="9" spans="1:3">
      <c r="A9" s="75" t="s">
        <v>378</v>
      </c>
      <c r="B9" s="76" t="s">
        <v>9</v>
      </c>
      <c r="C9" s="184" t="s">
        <v>368</v>
      </c>
    </row>
    <row r="10" spans="1:3">
      <c r="A10" s="75" t="s">
        <v>379</v>
      </c>
      <c r="B10" s="76" t="s">
        <v>377</v>
      </c>
      <c r="C10" s="184" t="s">
        <v>368</v>
      </c>
    </row>
    <row r="11" spans="1:3">
      <c r="A11" s="75" t="s">
        <v>381</v>
      </c>
      <c r="B11" s="76" t="s">
        <v>9</v>
      </c>
      <c r="C11" s="184" t="s">
        <v>368</v>
      </c>
    </row>
    <row r="12" spans="1:3">
      <c r="A12" s="75" t="s">
        <v>382</v>
      </c>
      <c r="B12" s="76" t="s">
        <v>380</v>
      </c>
      <c r="C12" s="184" t="s">
        <v>368</v>
      </c>
    </row>
    <row r="13" spans="1:3">
      <c r="A13" s="75" t="s">
        <v>384</v>
      </c>
      <c r="B13" s="76" t="s">
        <v>12</v>
      </c>
      <c r="C13" s="184" t="s">
        <v>368</v>
      </c>
    </row>
    <row r="14" spans="1:3">
      <c r="A14" s="75" t="s">
        <v>386</v>
      </c>
      <c r="B14" s="76" t="s">
        <v>383</v>
      </c>
      <c r="C14" s="184" t="s">
        <v>368</v>
      </c>
    </row>
    <row r="15" spans="1:3">
      <c r="A15" s="75" t="s">
        <v>388</v>
      </c>
      <c r="B15" s="76" t="s">
        <v>385</v>
      </c>
      <c r="C15" s="184" t="s">
        <v>368</v>
      </c>
    </row>
    <row r="16" spans="1:3">
      <c r="A16" s="75" t="s">
        <v>389</v>
      </c>
      <c r="B16" s="77" t="s">
        <v>387</v>
      </c>
      <c r="C16" s="185" t="s">
        <v>368</v>
      </c>
    </row>
    <row r="17" spans="1:3">
      <c r="A17" s="75" t="s">
        <v>391</v>
      </c>
      <c r="B17" s="77" t="s">
        <v>176</v>
      </c>
      <c r="C17" s="185" t="s">
        <v>368</v>
      </c>
    </row>
    <row r="18" spans="1:3">
      <c r="A18" s="75" t="s">
        <v>393</v>
      </c>
      <c r="B18" s="78" t="s">
        <v>390</v>
      </c>
      <c r="C18" s="186" t="s">
        <v>368</v>
      </c>
    </row>
    <row r="19" spans="1:3">
      <c r="A19" s="75" t="s">
        <v>394</v>
      </c>
      <c r="B19" s="79" t="s">
        <v>392</v>
      </c>
      <c r="C19" s="187" t="s">
        <v>368</v>
      </c>
    </row>
    <row r="20" spans="1:3">
      <c r="A20" s="75" t="s">
        <v>396</v>
      </c>
      <c r="B20" s="80" t="s">
        <v>395</v>
      </c>
      <c r="C20" s="187" t="s">
        <v>368</v>
      </c>
    </row>
    <row r="21" spans="1:3">
      <c r="A21" s="75" t="s">
        <v>397</v>
      </c>
      <c r="B21" s="80" t="s">
        <v>181</v>
      </c>
      <c r="C21" s="187" t="s">
        <v>368</v>
      </c>
    </row>
    <row r="22" spans="1:3" ht="15" customHeight="1">
      <c r="A22" s="75" t="s">
        <v>399</v>
      </c>
      <c r="B22" s="81" t="s">
        <v>398</v>
      </c>
      <c r="C22" s="188" t="s">
        <v>500</v>
      </c>
    </row>
    <row r="23" spans="1:3" ht="13.5" customHeight="1">
      <c r="A23" s="75" t="s">
        <v>401</v>
      </c>
      <c r="B23" s="81" t="s">
        <v>400</v>
      </c>
      <c r="C23" s="188" t="s">
        <v>500</v>
      </c>
    </row>
    <row r="24" spans="1:3" ht="12.75" customHeight="1">
      <c r="A24" s="75" t="s">
        <v>403</v>
      </c>
      <c r="B24" s="81" t="s">
        <v>402</v>
      </c>
      <c r="C24" s="188" t="s">
        <v>500</v>
      </c>
    </row>
    <row r="25" spans="1:3" ht="14.25" customHeight="1">
      <c r="A25" s="75" t="s">
        <v>404</v>
      </c>
      <c r="B25" s="81" t="s">
        <v>517</v>
      </c>
      <c r="C25" s="188" t="s">
        <v>500</v>
      </c>
    </row>
    <row r="26" spans="1:3" ht="14.25" customHeight="1">
      <c r="A26" s="75" t="s">
        <v>405</v>
      </c>
      <c r="B26" s="82" t="s">
        <v>186</v>
      </c>
      <c r="C26" s="188" t="s">
        <v>500</v>
      </c>
    </row>
    <row r="27" spans="1:3" ht="15" customHeight="1">
      <c r="A27" s="75" t="s">
        <v>406</v>
      </c>
      <c r="B27" s="82" t="s">
        <v>187</v>
      </c>
      <c r="C27" s="188" t="s">
        <v>500</v>
      </c>
    </row>
    <row r="28" spans="1:3" ht="13.5" customHeight="1">
      <c r="A28" s="75" t="s">
        <v>407</v>
      </c>
      <c r="B28" s="83" t="s">
        <v>188</v>
      </c>
      <c r="C28" s="188" t="s">
        <v>500</v>
      </c>
    </row>
    <row r="29" spans="1:3" ht="12.75" customHeight="1">
      <c r="A29" s="75" t="s">
        <v>408</v>
      </c>
      <c r="B29" s="83" t="s">
        <v>189</v>
      </c>
      <c r="C29" s="189" t="s">
        <v>500</v>
      </c>
    </row>
    <row r="30" spans="1:3" ht="13.5" customHeight="1">
      <c r="A30" s="75" t="s">
        <v>409</v>
      </c>
      <c r="B30" s="83" t="s">
        <v>190</v>
      </c>
      <c r="C30" s="189" t="s">
        <v>500</v>
      </c>
    </row>
    <row r="31" spans="1:3" ht="14.25" customHeight="1">
      <c r="A31" s="75" t="s">
        <v>410</v>
      </c>
      <c r="B31" s="83" t="s">
        <v>191</v>
      </c>
      <c r="C31" s="189" t="s">
        <v>500</v>
      </c>
    </row>
    <row r="32" spans="1:3" ht="14.25" customHeight="1">
      <c r="A32" s="75" t="s">
        <v>411</v>
      </c>
      <c r="B32" s="83" t="s">
        <v>192</v>
      </c>
      <c r="C32" s="189" t="s">
        <v>500</v>
      </c>
    </row>
    <row r="33" spans="1:3" ht="14.25" customHeight="1">
      <c r="A33" s="75" t="s">
        <v>412</v>
      </c>
      <c r="B33" s="83" t="s">
        <v>193</v>
      </c>
      <c r="C33" s="189" t="s">
        <v>500</v>
      </c>
    </row>
    <row r="34" spans="1:3" ht="15" customHeight="1">
      <c r="A34" s="75" t="s">
        <v>413</v>
      </c>
      <c r="B34" s="83" t="s">
        <v>194</v>
      </c>
      <c r="C34" s="189" t="s">
        <v>500</v>
      </c>
    </row>
    <row r="35" spans="1:3" ht="13.5" customHeight="1">
      <c r="A35" s="75" t="s">
        <v>414</v>
      </c>
      <c r="B35" s="83" t="s">
        <v>195</v>
      </c>
      <c r="C35" s="189" t="s">
        <v>500</v>
      </c>
    </row>
    <row r="36" spans="1:3" ht="12.75" customHeight="1">
      <c r="A36" s="75" t="s">
        <v>415</v>
      </c>
      <c r="B36" s="84" t="s">
        <v>196</v>
      </c>
      <c r="C36" s="189" t="s">
        <v>502</v>
      </c>
    </row>
    <row r="37" spans="1:3" ht="12" customHeight="1">
      <c r="A37" s="75" t="s">
        <v>416</v>
      </c>
      <c r="B37" s="84" t="s">
        <v>197</v>
      </c>
      <c r="C37" s="189" t="s">
        <v>501</v>
      </c>
    </row>
    <row r="38" spans="1:3">
      <c r="A38" s="75" t="s">
        <v>417</v>
      </c>
      <c r="B38" s="83" t="s">
        <v>198</v>
      </c>
      <c r="C38" s="189" t="s">
        <v>503</v>
      </c>
    </row>
    <row r="39" spans="1:3" ht="12.75" customHeight="1">
      <c r="A39" s="75" t="s">
        <v>418</v>
      </c>
      <c r="B39" s="84" t="s">
        <v>199</v>
      </c>
      <c r="C39" s="189" t="s">
        <v>504</v>
      </c>
    </row>
    <row r="40" spans="1:3" ht="12" customHeight="1">
      <c r="A40" s="75" t="s">
        <v>419</v>
      </c>
      <c r="B40" s="84" t="s">
        <v>200</v>
      </c>
      <c r="C40" s="189" t="s">
        <v>504</v>
      </c>
    </row>
    <row r="41" spans="1:3">
      <c r="A41" s="75" t="s">
        <v>420</v>
      </c>
      <c r="B41" s="84" t="s">
        <v>201</v>
      </c>
      <c r="C41" s="190" t="s">
        <v>500</v>
      </c>
    </row>
    <row r="42" spans="1:3" ht="12.75" customHeight="1">
      <c r="A42" s="75" t="s">
        <v>421</v>
      </c>
      <c r="B42" s="84" t="s">
        <v>202</v>
      </c>
      <c r="C42" s="189" t="s">
        <v>500</v>
      </c>
    </row>
    <row r="43" spans="1:3" ht="13.5" customHeight="1">
      <c r="A43" s="75" t="s">
        <v>422</v>
      </c>
      <c r="B43" s="84" t="s">
        <v>203</v>
      </c>
      <c r="C43" s="189" t="s">
        <v>501</v>
      </c>
    </row>
    <row r="44" spans="1:3">
      <c r="A44" s="75" t="s">
        <v>423</v>
      </c>
      <c r="B44" s="81" t="s">
        <v>204</v>
      </c>
      <c r="C44" s="190" t="s">
        <v>500</v>
      </c>
    </row>
    <row r="45" spans="1:3" ht="13.5" customHeight="1">
      <c r="A45" s="75" t="s">
        <v>424</v>
      </c>
      <c r="B45" s="85" t="s">
        <v>429</v>
      </c>
      <c r="C45" s="191" t="s">
        <v>430</v>
      </c>
    </row>
    <row r="46" spans="1:3" ht="12.75" customHeight="1">
      <c r="A46" s="75" t="s">
        <v>425</v>
      </c>
      <c r="B46" s="85" t="s">
        <v>432</v>
      </c>
      <c r="C46" s="191" t="s">
        <v>430</v>
      </c>
    </row>
    <row r="47" spans="1:3">
      <c r="A47" s="75" t="s">
        <v>426</v>
      </c>
      <c r="B47" s="86" t="s">
        <v>205</v>
      </c>
      <c r="C47" s="192" t="s">
        <v>368</v>
      </c>
    </row>
    <row r="48" spans="1:3">
      <c r="A48" s="75" t="s">
        <v>427</v>
      </c>
      <c r="B48" s="86" t="s">
        <v>206</v>
      </c>
      <c r="C48" s="192" t="s">
        <v>368</v>
      </c>
    </row>
    <row r="49" spans="1:3">
      <c r="A49" s="75" t="s">
        <v>428</v>
      </c>
      <c r="B49" s="86" t="s">
        <v>436</v>
      </c>
      <c r="C49" s="192" t="s">
        <v>368</v>
      </c>
    </row>
    <row r="50" spans="1:3">
      <c r="A50" s="75" t="s">
        <v>431</v>
      </c>
      <c r="B50" s="86" t="s">
        <v>438</v>
      </c>
      <c r="C50" s="192" t="s">
        <v>368</v>
      </c>
    </row>
    <row r="51" spans="1:3" ht="26.25" customHeight="1">
      <c r="A51" s="75" t="s">
        <v>433</v>
      </c>
      <c r="B51" s="87" t="s">
        <v>440</v>
      </c>
      <c r="C51" s="193" t="s">
        <v>465</v>
      </c>
    </row>
    <row r="52" spans="1:3" ht="15.75" customHeight="1">
      <c r="A52" s="75" t="s">
        <v>434</v>
      </c>
      <c r="B52" s="87" t="s">
        <v>442</v>
      </c>
      <c r="C52" s="194" t="s">
        <v>443</v>
      </c>
    </row>
    <row r="53" spans="1:3" ht="26.25" customHeight="1">
      <c r="A53" s="75" t="s">
        <v>435</v>
      </c>
      <c r="B53" s="87" t="s">
        <v>445</v>
      </c>
      <c r="C53" s="193" t="s">
        <v>506</v>
      </c>
    </row>
    <row r="54" spans="1:3" s="20" customFormat="1" ht="26.25" customHeight="1">
      <c r="A54" s="75" t="s">
        <v>437</v>
      </c>
      <c r="B54" s="87" t="s">
        <v>510</v>
      </c>
      <c r="C54" s="193" t="s">
        <v>506</v>
      </c>
    </row>
    <row r="55" spans="1:3" s="20" customFormat="1" ht="26.25" customHeight="1">
      <c r="A55" s="75" t="s">
        <v>439</v>
      </c>
      <c r="B55" s="87" t="s">
        <v>511</v>
      </c>
      <c r="C55" s="193" t="s">
        <v>506</v>
      </c>
    </row>
    <row r="56" spans="1:3" s="20" customFormat="1" ht="26.25" customHeight="1">
      <c r="A56" s="75" t="s">
        <v>441</v>
      </c>
      <c r="B56" s="87" t="s">
        <v>512</v>
      </c>
      <c r="C56" s="193" t="s">
        <v>506</v>
      </c>
    </row>
    <row r="57" spans="1:3" ht="54" customHeight="1">
      <c r="A57" s="75" t="s">
        <v>444</v>
      </c>
      <c r="B57" s="87" t="s">
        <v>447</v>
      </c>
      <c r="C57" s="193" t="s">
        <v>505</v>
      </c>
    </row>
    <row r="58" spans="1:3" ht="13.5" customHeight="1">
      <c r="A58" s="75" t="s">
        <v>446</v>
      </c>
      <c r="B58" s="87" t="s">
        <v>449</v>
      </c>
      <c r="C58" s="194" t="s">
        <v>443</v>
      </c>
    </row>
    <row r="59" spans="1:3" ht="11.25" customHeight="1">
      <c r="A59" s="75" t="s">
        <v>513</v>
      </c>
      <c r="B59" s="87" t="s">
        <v>451</v>
      </c>
      <c r="C59" s="194" t="s">
        <v>443</v>
      </c>
    </row>
    <row r="60" spans="1:3" ht="13.5" customHeight="1">
      <c r="A60" s="75" t="s">
        <v>448</v>
      </c>
      <c r="B60" s="87" t="s">
        <v>453</v>
      </c>
      <c r="C60" s="194" t="s">
        <v>443</v>
      </c>
    </row>
    <row r="61" spans="1:3">
      <c r="A61" s="75" t="s">
        <v>450</v>
      </c>
      <c r="B61" s="87" t="s">
        <v>455</v>
      </c>
      <c r="C61" s="195" t="s">
        <v>465</v>
      </c>
    </row>
    <row r="62" spans="1:3" ht="15" customHeight="1">
      <c r="A62" s="75" t="s">
        <v>452</v>
      </c>
      <c r="B62" s="87" t="s">
        <v>457</v>
      </c>
      <c r="C62" s="196" t="s">
        <v>489</v>
      </c>
    </row>
    <row r="63" spans="1:3" ht="12" customHeight="1">
      <c r="A63" s="75" t="s">
        <v>454</v>
      </c>
      <c r="B63" s="87" t="s">
        <v>459</v>
      </c>
      <c r="C63" s="196" t="s">
        <v>490</v>
      </c>
    </row>
    <row r="64" spans="1:3" ht="12.75" customHeight="1">
      <c r="A64" s="75" t="s">
        <v>456</v>
      </c>
      <c r="B64" s="87" t="s">
        <v>460</v>
      </c>
      <c r="C64" s="194" t="s">
        <v>443</v>
      </c>
    </row>
    <row r="65" spans="1:3" ht="35.25" customHeight="1">
      <c r="A65" s="75" t="s">
        <v>458</v>
      </c>
      <c r="B65" s="88" t="s">
        <v>461</v>
      </c>
      <c r="C65" s="197" t="s">
        <v>465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50"/>
  <sheetViews>
    <sheetView workbookViewId="0">
      <selection activeCell="I9" sqref="I9"/>
    </sheetView>
  </sheetViews>
  <sheetFormatPr defaultRowHeight="15"/>
  <cols>
    <col min="1" max="1" width="6.85546875" customWidth="1"/>
    <col min="2" max="2" width="15.140625" customWidth="1"/>
    <col min="3" max="3" width="17.140625" customWidth="1"/>
    <col min="4" max="4" width="13.5703125" customWidth="1"/>
    <col min="5" max="5" width="30" customWidth="1"/>
    <col min="6" max="6" width="21" customWidth="1"/>
  </cols>
  <sheetData>
    <row r="1" spans="1:6" ht="39" thickTop="1">
      <c r="A1" s="21" t="s">
        <v>0</v>
      </c>
      <c r="B1" s="22" t="s">
        <v>1</v>
      </c>
      <c r="C1" s="22" t="s">
        <v>2</v>
      </c>
      <c r="D1" s="22" t="s">
        <v>3</v>
      </c>
      <c r="E1" s="36" t="s">
        <v>175</v>
      </c>
      <c r="F1" s="37" t="s">
        <v>176</v>
      </c>
    </row>
    <row r="2" spans="1:6">
      <c r="A2" s="3"/>
      <c r="B2" s="3"/>
      <c r="C2" s="3"/>
      <c r="D2" s="3"/>
      <c r="E2" s="3"/>
      <c r="F2" s="3"/>
    </row>
    <row r="3" spans="1:6">
      <c r="A3" s="3"/>
      <c r="B3" s="3"/>
      <c r="C3" s="3"/>
      <c r="D3" s="3"/>
      <c r="E3" s="3"/>
      <c r="F3" s="3"/>
    </row>
    <row r="4" spans="1:6" ht="25.5">
      <c r="A4" s="49">
        <v>1</v>
      </c>
      <c r="B4" s="33" t="s">
        <v>15</v>
      </c>
      <c r="C4" s="33" t="s">
        <v>16</v>
      </c>
      <c r="D4" s="33" t="s">
        <v>17</v>
      </c>
      <c r="E4" s="5">
        <v>1255</v>
      </c>
      <c r="F4" s="136">
        <f t="shared" ref="F4:F35" si="0">E4/$E$149</f>
        <v>5.7147540834308558E-3</v>
      </c>
    </row>
    <row r="5" spans="1:6" ht="25.5">
      <c r="A5" s="49">
        <v>2</v>
      </c>
      <c r="B5" s="33" t="s">
        <v>15</v>
      </c>
      <c r="C5" s="33" t="s">
        <v>16</v>
      </c>
      <c r="D5" s="33" t="s">
        <v>18</v>
      </c>
      <c r="E5" s="5">
        <v>1155</v>
      </c>
      <c r="F5" s="136">
        <f t="shared" si="0"/>
        <v>5.2593951923208277E-3</v>
      </c>
    </row>
    <row r="6" spans="1:6">
      <c r="A6" s="49">
        <v>3</v>
      </c>
      <c r="B6" s="33" t="s">
        <v>15</v>
      </c>
      <c r="C6" s="33" t="s">
        <v>19</v>
      </c>
      <c r="D6" s="33" t="s">
        <v>18</v>
      </c>
      <c r="E6" s="5">
        <v>360</v>
      </c>
      <c r="F6" s="136">
        <f t="shared" si="0"/>
        <v>1.6392920079961021E-3</v>
      </c>
    </row>
    <row r="7" spans="1:6">
      <c r="A7" s="49">
        <v>4</v>
      </c>
      <c r="B7" s="33" t="s">
        <v>15</v>
      </c>
      <c r="C7" s="33" t="s">
        <v>20</v>
      </c>
      <c r="D7" s="33" t="s">
        <v>17</v>
      </c>
      <c r="E7" s="5">
        <v>1522</v>
      </c>
      <c r="F7" s="136">
        <f t="shared" si="0"/>
        <v>6.9305623226946318E-3</v>
      </c>
    </row>
    <row r="8" spans="1:6">
      <c r="A8" s="49">
        <v>5</v>
      </c>
      <c r="B8" s="33" t="s">
        <v>15</v>
      </c>
      <c r="C8" s="33" t="s">
        <v>21</v>
      </c>
      <c r="D8" s="33" t="s">
        <v>18</v>
      </c>
      <c r="E8" s="5">
        <v>271</v>
      </c>
      <c r="F8" s="136">
        <f t="shared" si="0"/>
        <v>1.234022594908177E-3</v>
      </c>
    </row>
    <row r="9" spans="1:6">
      <c r="A9" s="49">
        <v>6</v>
      </c>
      <c r="B9" s="33" t="s">
        <v>15</v>
      </c>
      <c r="C9" s="33" t="s">
        <v>22</v>
      </c>
      <c r="D9" s="33" t="s">
        <v>17</v>
      </c>
      <c r="E9" s="5">
        <v>186</v>
      </c>
      <c r="F9" s="136">
        <f t="shared" si="0"/>
        <v>8.4696753746465276E-4</v>
      </c>
    </row>
    <row r="10" spans="1:6">
      <c r="A10" s="49">
        <v>7</v>
      </c>
      <c r="B10" s="33" t="s">
        <v>15</v>
      </c>
      <c r="C10" s="33" t="s">
        <v>23</v>
      </c>
      <c r="D10" s="33" t="s">
        <v>18</v>
      </c>
      <c r="E10" s="5">
        <v>249</v>
      </c>
      <c r="F10" s="136">
        <f t="shared" si="0"/>
        <v>1.1338436388639707E-3</v>
      </c>
    </row>
    <row r="11" spans="1:6">
      <c r="A11" s="49">
        <v>8</v>
      </c>
      <c r="B11" s="33" t="s">
        <v>15</v>
      </c>
      <c r="C11" s="33" t="s">
        <v>24</v>
      </c>
      <c r="D11" s="33" t="s">
        <v>18</v>
      </c>
      <c r="E11" s="5">
        <v>291</v>
      </c>
      <c r="F11" s="136">
        <f t="shared" si="0"/>
        <v>1.3250943731301825E-3</v>
      </c>
    </row>
    <row r="12" spans="1:6">
      <c r="A12" s="49">
        <v>9</v>
      </c>
      <c r="B12" s="33" t="s">
        <v>15</v>
      </c>
      <c r="C12" s="33" t="s">
        <v>25</v>
      </c>
      <c r="D12" s="33" t="s">
        <v>18</v>
      </c>
      <c r="E12" s="5">
        <v>230</v>
      </c>
      <c r="F12" s="136">
        <f t="shared" si="0"/>
        <v>1.0473254495530653E-3</v>
      </c>
    </row>
    <row r="13" spans="1:6">
      <c r="A13" s="49">
        <v>10</v>
      </c>
      <c r="B13" s="33" t="s">
        <v>26</v>
      </c>
      <c r="C13" s="33" t="s">
        <v>27</v>
      </c>
      <c r="D13" s="33" t="s">
        <v>18</v>
      </c>
      <c r="E13" s="5">
        <v>360</v>
      </c>
      <c r="F13" s="136">
        <f t="shared" si="0"/>
        <v>1.6392920079961021E-3</v>
      </c>
    </row>
    <row r="14" spans="1:6">
      <c r="A14" s="49">
        <v>11</v>
      </c>
      <c r="B14" s="33" t="s">
        <v>26</v>
      </c>
      <c r="C14" s="33" t="s">
        <v>28</v>
      </c>
      <c r="D14" s="33" t="s">
        <v>18</v>
      </c>
      <c r="E14" s="5">
        <v>463</v>
      </c>
      <c r="F14" s="136">
        <f t="shared" si="0"/>
        <v>2.1083116658394312E-3</v>
      </c>
    </row>
    <row r="15" spans="1:6">
      <c r="A15" s="49">
        <v>12</v>
      </c>
      <c r="B15" s="33" t="s">
        <v>26</v>
      </c>
      <c r="C15" s="33" t="s">
        <v>29</v>
      </c>
      <c r="D15" s="33" t="s">
        <v>17</v>
      </c>
      <c r="E15" s="5">
        <v>3196</v>
      </c>
      <c r="F15" s="136">
        <f t="shared" si="0"/>
        <v>1.4553270159876506E-2</v>
      </c>
    </row>
    <row r="16" spans="1:6">
      <c r="A16" s="49">
        <v>13</v>
      </c>
      <c r="B16" s="33" t="s">
        <v>26</v>
      </c>
      <c r="C16" s="33" t="s">
        <v>29</v>
      </c>
      <c r="D16" s="33" t="s">
        <v>18</v>
      </c>
      <c r="E16" s="5">
        <v>896</v>
      </c>
      <c r="F16" s="136">
        <f t="shared" si="0"/>
        <v>4.0800156643458546E-3</v>
      </c>
    </row>
    <row r="17" spans="1:6">
      <c r="A17" s="49">
        <v>14</v>
      </c>
      <c r="B17" s="33" t="s">
        <v>26</v>
      </c>
      <c r="C17" s="33" t="s">
        <v>30</v>
      </c>
      <c r="D17" s="33" t="s">
        <v>18</v>
      </c>
      <c r="E17" s="5">
        <v>260</v>
      </c>
      <c r="F17" s="136">
        <f t="shared" si="0"/>
        <v>1.1839331168860738E-3</v>
      </c>
    </row>
    <row r="18" spans="1:6" ht="25.5">
      <c r="A18" s="49">
        <v>15</v>
      </c>
      <c r="B18" s="33" t="s">
        <v>26</v>
      </c>
      <c r="C18" s="33" t="s">
        <v>31</v>
      </c>
      <c r="D18" s="33" t="s">
        <v>32</v>
      </c>
      <c r="E18" s="5">
        <v>425</v>
      </c>
      <c r="F18" s="136">
        <f t="shared" si="0"/>
        <v>1.9352752872176205E-3</v>
      </c>
    </row>
    <row r="19" spans="1:6" ht="25.5">
      <c r="A19" s="49">
        <v>16</v>
      </c>
      <c r="B19" s="33" t="s">
        <v>26</v>
      </c>
      <c r="C19" s="33" t="s">
        <v>33</v>
      </c>
      <c r="D19" s="33" t="s">
        <v>32</v>
      </c>
      <c r="E19" s="5">
        <v>704</v>
      </c>
      <c r="F19" s="136">
        <f t="shared" si="0"/>
        <v>3.2057265934145999E-3</v>
      </c>
    </row>
    <row r="20" spans="1:6">
      <c r="A20" s="49">
        <v>17</v>
      </c>
      <c r="B20" s="33" t="s">
        <v>26</v>
      </c>
      <c r="C20" s="33" t="s">
        <v>34</v>
      </c>
      <c r="D20" s="33" t="s">
        <v>18</v>
      </c>
      <c r="E20" s="5">
        <v>302</v>
      </c>
      <c r="F20" s="136">
        <f t="shared" si="0"/>
        <v>1.3751838511522857E-3</v>
      </c>
    </row>
    <row r="21" spans="1:6">
      <c r="A21" s="49">
        <v>18</v>
      </c>
      <c r="B21" s="33" t="s">
        <v>26</v>
      </c>
      <c r="C21" s="33" t="s">
        <v>35</v>
      </c>
      <c r="D21" s="33" t="s">
        <v>18</v>
      </c>
      <c r="E21" s="5">
        <v>321</v>
      </c>
      <c r="F21" s="136">
        <f t="shared" si="0"/>
        <v>1.461702040463191E-3</v>
      </c>
    </row>
    <row r="22" spans="1:6">
      <c r="A22" s="49">
        <v>19</v>
      </c>
      <c r="B22" s="33" t="s">
        <v>26</v>
      </c>
      <c r="C22" s="33" t="s">
        <v>36</v>
      </c>
      <c r="D22" s="33" t="s">
        <v>18</v>
      </c>
      <c r="E22" s="5">
        <v>447</v>
      </c>
      <c r="F22" s="136">
        <f t="shared" si="0"/>
        <v>2.0354542432618268E-3</v>
      </c>
    </row>
    <row r="23" spans="1:6">
      <c r="A23" s="49">
        <v>20</v>
      </c>
      <c r="B23" s="33" t="s">
        <v>37</v>
      </c>
      <c r="C23" s="33" t="s">
        <v>38</v>
      </c>
      <c r="D23" s="33" t="s">
        <v>18</v>
      </c>
      <c r="E23" s="5">
        <v>4218</v>
      </c>
      <c r="F23" s="136">
        <f t="shared" si="0"/>
        <v>1.9207038027020996E-2</v>
      </c>
    </row>
    <row r="24" spans="1:6" ht="25.5">
      <c r="A24" s="49">
        <v>21</v>
      </c>
      <c r="B24" s="33" t="s">
        <v>37</v>
      </c>
      <c r="C24" s="33" t="s">
        <v>39</v>
      </c>
      <c r="D24" s="33" t="s">
        <v>18</v>
      </c>
      <c r="E24" s="5">
        <v>845</v>
      </c>
      <c r="F24" s="136">
        <f t="shared" si="0"/>
        <v>3.8477826298797396E-3</v>
      </c>
    </row>
    <row r="25" spans="1:6">
      <c r="A25" s="49">
        <v>22</v>
      </c>
      <c r="B25" s="33" t="s">
        <v>37</v>
      </c>
      <c r="C25" s="33" t="s">
        <v>40</v>
      </c>
      <c r="D25" s="33" t="s">
        <v>18</v>
      </c>
      <c r="E25" s="5">
        <v>1376</v>
      </c>
      <c r="F25" s="136">
        <f t="shared" si="0"/>
        <v>6.2657383416739902E-3</v>
      </c>
    </row>
    <row r="26" spans="1:6" ht="25.5">
      <c r="A26" s="49">
        <v>23</v>
      </c>
      <c r="B26" s="33" t="s">
        <v>37</v>
      </c>
      <c r="C26" s="33" t="s">
        <v>41</v>
      </c>
      <c r="D26" s="33" t="s">
        <v>32</v>
      </c>
      <c r="E26" s="5">
        <v>2196</v>
      </c>
      <c r="F26" s="136">
        <f t="shared" si="0"/>
        <v>9.9996812487762234E-3</v>
      </c>
    </row>
    <row r="27" spans="1:6">
      <c r="A27" s="49">
        <v>24</v>
      </c>
      <c r="B27" s="33" t="s">
        <v>37</v>
      </c>
      <c r="C27" s="33" t="s">
        <v>42</v>
      </c>
      <c r="D27" s="33" t="s">
        <v>18</v>
      </c>
      <c r="E27" s="5">
        <v>1378</v>
      </c>
      <c r="F27" s="136">
        <f t="shared" si="0"/>
        <v>6.2748455194961911E-3</v>
      </c>
    </row>
    <row r="28" spans="1:6">
      <c r="A28" s="49">
        <v>25</v>
      </c>
      <c r="B28" s="33" t="s">
        <v>37</v>
      </c>
      <c r="C28" s="33" t="s">
        <v>43</v>
      </c>
      <c r="D28" s="33" t="s">
        <v>18</v>
      </c>
      <c r="E28" s="5">
        <v>3492</v>
      </c>
      <c r="F28" s="136">
        <f t="shared" si="0"/>
        <v>1.590113247756219E-2</v>
      </c>
    </row>
    <row r="29" spans="1:6">
      <c r="A29" s="49">
        <v>26</v>
      </c>
      <c r="B29" s="33" t="s">
        <v>37</v>
      </c>
      <c r="C29" s="33" t="s">
        <v>44</v>
      </c>
      <c r="D29" s="33" t="s">
        <v>18</v>
      </c>
      <c r="E29" s="5">
        <v>1243</v>
      </c>
      <c r="F29" s="136">
        <f t="shared" si="0"/>
        <v>5.6601110164976529E-3</v>
      </c>
    </row>
    <row r="30" spans="1:6" ht="25.5">
      <c r="A30" s="49">
        <v>27</v>
      </c>
      <c r="B30" s="33" t="s">
        <v>37</v>
      </c>
      <c r="C30" s="33" t="s">
        <v>45</v>
      </c>
      <c r="D30" s="33" t="s">
        <v>32</v>
      </c>
      <c r="E30" s="5">
        <v>1750</v>
      </c>
      <c r="F30" s="136">
        <f t="shared" si="0"/>
        <v>7.9687805944254966E-3</v>
      </c>
    </row>
    <row r="31" spans="1:6">
      <c r="A31" s="49">
        <v>28</v>
      </c>
      <c r="B31" s="33" t="s">
        <v>46</v>
      </c>
      <c r="C31" s="33" t="s">
        <v>47</v>
      </c>
      <c r="D31" s="33" t="s">
        <v>17</v>
      </c>
      <c r="E31" s="5">
        <v>1859</v>
      </c>
      <c r="F31" s="136">
        <f t="shared" si="0"/>
        <v>8.4651217857354272E-3</v>
      </c>
    </row>
    <row r="32" spans="1:6">
      <c r="A32" s="49">
        <v>29</v>
      </c>
      <c r="B32" s="33" t="s">
        <v>46</v>
      </c>
      <c r="C32" s="33" t="s">
        <v>47</v>
      </c>
      <c r="D32" s="33" t="s">
        <v>18</v>
      </c>
      <c r="E32" s="5">
        <v>499</v>
      </c>
      <c r="F32" s="136">
        <f t="shared" si="0"/>
        <v>2.2722408666390414E-3</v>
      </c>
    </row>
    <row r="33" spans="1:6">
      <c r="A33" s="49">
        <v>30</v>
      </c>
      <c r="B33" s="33" t="s">
        <v>46</v>
      </c>
      <c r="C33" s="33" t="s">
        <v>48</v>
      </c>
      <c r="D33" s="33" t="s">
        <v>18</v>
      </c>
      <c r="E33" s="5">
        <v>317</v>
      </c>
      <c r="F33" s="136">
        <f t="shared" si="0"/>
        <v>1.44348768481879E-3</v>
      </c>
    </row>
    <row r="34" spans="1:6">
      <c r="A34" s="49">
        <v>31</v>
      </c>
      <c r="B34" s="33" t="s">
        <v>46</v>
      </c>
      <c r="C34" s="33" t="s">
        <v>49</v>
      </c>
      <c r="D34" s="33" t="s">
        <v>18</v>
      </c>
      <c r="E34" s="5">
        <v>342</v>
      </c>
      <c r="F34" s="136">
        <f t="shared" si="0"/>
        <v>1.5573274075962971E-3</v>
      </c>
    </row>
    <row r="35" spans="1:6">
      <c r="A35" s="49">
        <v>32</v>
      </c>
      <c r="B35" s="33" t="s">
        <v>46</v>
      </c>
      <c r="C35" s="33" t="s">
        <v>50</v>
      </c>
      <c r="D35" s="33" t="s">
        <v>18</v>
      </c>
      <c r="E35" s="5">
        <v>249</v>
      </c>
      <c r="F35" s="136">
        <f t="shared" si="0"/>
        <v>1.1338436388639707E-3</v>
      </c>
    </row>
    <row r="36" spans="1:6">
      <c r="A36" s="49">
        <v>33</v>
      </c>
      <c r="B36" s="33" t="s">
        <v>46</v>
      </c>
      <c r="C36" s="33" t="s">
        <v>51</v>
      </c>
      <c r="D36" s="33" t="s">
        <v>18</v>
      </c>
      <c r="E36" s="5">
        <v>417</v>
      </c>
      <c r="F36" s="136">
        <f t="shared" ref="F36:F67" si="1">E36/$E$149</f>
        <v>1.8988465759288183E-3</v>
      </c>
    </row>
    <row r="37" spans="1:6">
      <c r="A37" s="49">
        <v>34</v>
      </c>
      <c r="B37" s="33" t="s">
        <v>46</v>
      </c>
      <c r="C37" s="33" t="s">
        <v>52</v>
      </c>
      <c r="D37" s="33" t="s">
        <v>18</v>
      </c>
      <c r="E37" s="5">
        <v>620</v>
      </c>
      <c r="F37" s="136">
        <f t="shared" si="1"/>
        <v>2.8232251248821757E-3</v>
      </c>
    </row>
    <row r="38" spans="1:6" ht="25.5">
      <c r="A38" s="49">
        <v>35</v>
      </c>
      <c r="B38" s="33" t="s">
        <v>53</v>
      </c>
      <c r="C38" s="33" t="s">
        <v>54</v>
      </c>
      <c r="D38" s="33" t="s">
        <v>18</v>
      </c>
      <c r="E38" s="5">
        <v>271</v>
      </c>
      <c r="F38" s="136">
        <f t="shared" si="1"/>
        <v>1.234022594908177E-3</v>
      </c>
    </row>
    <row r="39" spans="1:6" ht="25.5">
      <c r="A39" s="49">
        <v>36</v>
      </c>
      <c r="B39" s="33" t="s">
        <v>53</v>
      </c>
      <c r="C39" s="33" t="s">
        <v>55</v>
      </c>
      <c r="D39" s="33" t="s">
        <v>17</v>
      </c>
      <c r="E39" s="5">
        <v>1317</v>
      </c>
      <c r="F39" s="136">
        <f t="shared" si="1"/>
        <v>5.9970765959190733E-3</v>
      </c>
    </row>
    <row r="40" spans="1:6" ht="25.5">
      <c r="A40" s="49">
        <v>37</v>
      </c>
      <c r="B40" s="33" t="s">
        <v>53</v>
      </c>
      <c r="C40" s="33" t="s">
        <v>55</v>
      </c>
      <c r="D40" s="33" t="s">
        <v>18</v>
      </c>
      <c r="E40" s="5">
        <v>827</v>
      </c>
      <c r="F40" s="136">
        <f t="shared" si="1"/>
        <v>3.7658180294799348E-3</v>
      </c>
    </row>
    <row r="41" spans="1:6" ht="25.5">
      <c r="A41" s="49">
        <v>38</v>
      </c>
      <c r="B41" s="33" t="s">
        <v>53</v>
      </c>
      <c r="C41" s="33" t="s">
        <v>56</v>
      </c>
      <c r="D41" s="33" t="s">
        <v>32</v>
      </c>
      <c r="E41" s="5">
        <v>1083</v>
      </c>
      <c r="F41" s="136">
        <f t="shared" si="1"/>
        <v>4.9315367907216074E-3</v>
      </c>
    </row>
    <row r="42" spans="1:6" ht="25.5">
      <c r="A42" s="49">
        <v>39</v>
      </c>
      <c r="B42" s="33" t="s">
        <v>53</v>
      </c>
      <c r="C42" s="33" t="s">
        <v>57</v>
      </c>
      <c r="D42" s="33" t="s">
        <v>18</v>
      </c>
      <c r="E42" s="5">
        <v>289</v>
      </c>
      <c r="F42" s="136">
        <f t="shared" si="1"/>
        <v>1.315987195307982E-3</v>
      </c>
    </row>
    <row r="43" spans="1:6" ht="25.5">
      <c r="A43" s="49">
        <v>40</v>
      </c>
      <c r="B43" s="33" t="s">
        <v>53</v>
      </c>
      <c r="C43" s="33" t="s">
        <v>58</v>
      </c>
      <c r="D43" s="33" t="s">
        <v>18</v>
      </c>
      <c r="E43" s="5">
        <v>352</v>
      </c>
      <c r="F43" s="136">
        <f t="shared" si="1"/>
        <v>1.6028632967072999E-3</v>
      </c>
    </row>
    <row r="44" spans="1:6">
      <c r="A44" s="49">
        <v>41</v>
      </c>
      <c r="B44" s="33" t="s">
        <v>59</v>
      </c>
      <c r="C44" s="33" t="s">
        <v>60</v>
      </c>
      <c r="D44" s="33" t="s">
        <v>18</v>
      </c>
      <c r="E44" s="5">
        <v>1599</v>
      </c>
      <c r="F44" s="136">
        <f t="shared" si="1"/>
        <v>7.2811886688493536E-3</v>
      </c>
    </row>
    <row r="45" spans="1:6">
      <c r="A45" s="49">
        <v>42</v>
      </c>
      <c r="B45" s="33" t="s">
        <v>59</v>
      </c>
      <c r="C45" s="33" t="s">
        <v>61</v>
      </c>
      <c r="D45" s="33" t="s">
        <v>18</v>
      </c>
      <c r="E45" s="5">
        <v>449</v>
      </c>
      <c r="F45" s="136">
        <f t="shared" si="1"/>
        <v>2.0445614210840273E-3</v>
      </c>
    </row>
    <row r="46" spans="1:6" ht="25.5">
      <c r="A46" s="49">
        <v>43</v>
      </c>
      <c r="B46" s="33" t="s">
        <v>59</v>
      </c>
      <c r="C46" s="33" t="s">
        <v>62</v>
      </c>
      <c r="D46" s="33" t="s">
        <v>32</v>
      </c>
      <c r="E46" s="5">
        <v>592</v>
      </c>
      <c r="F46" s="136">
        <f t="shared" si="1"/>
        <v>2.695724635371368E-3</v>
      </c>
    </row>
    <row r="47" spans="1:6" ht="25.5">
      <c r="A47" s="49">
        <v>44</v>
      </c>
      <c r="B47" s="33" t="s">
        <v>59</v>
      </c>
      <c r="C47" s="33" t="s">
        <v>63</v>
      </c>
      <c r="D47" s="33" t="s">
        <v>32</v>
      </c>
      <c r="E47" s="5">
        <v>447</v>
      </c>
      <c r="F47" s="136">
        <f t="shared" si="1"/>
        <v>2.0354542432618268E-3</v>
      </c>
    </row>
    <row r="48" spans="1:6">
      <c r="A48" s="49">
        <v>45</v>
      </c>
      <c r="B48" s="33" t="s">
        <v>59</v>
      </c>
      <c r="C48" s="33" t="s">
        <v>64</v>
      </c>
      <c r="D48" s="33" t="s">
        <v>18</v>
      </c>
      <c r="E48" s="5">
        <v>278</v>
      </c>
      <c r="F48" s="136">
        <f t="shared" si="1"/>
        <v>1.2658977172858789E-3</v>
      </c>
    </row>
    <row r="49" spans="1:6">
      <c r="A49" s="49">
        <v>46</v>
      </c>
      <c r="B49" s="33" t="s">
        <v>59</v>
      </c>
      <c r="C49" s="33" t="s">
        <v>65</v>
      </c>
      <c r="D49" s="33" t="s">
        <v>18</v>
      </c>
      <c r="E49" s="5">
        <v>196</v>
      </c>
      <c r="F49" s="136">
        <f t="shared" si="1"/>
        <v>8.9250342657565555E-4</v>
      </c>
    </row>
    <row r="50" spans="1:6">
      <c r="A50" s="49">
        <v>47</v>
      </c>
      <c r="B50" s="33" t="s">
        <v>66</v>
      </c>
      <c r="C50" s="33" t="s">
        <v>67</v>
      </c>
      <c r="D50" s="33" t="s">
        <v>18</v>
      </c>
      <c r="E50" s="5">
        <v>353</v>
      </c>
      <c r="F50" s="136">
        <f t="shared" si="1"/>
        <v>1.6074168856184002E-3</v>
      </c>
    </row>
    <row r="51" spans="1:6" ht="25.5">
      <c r="A51" s="49">
        <v>48</v>
      </c>
      <c r="B51" s="33" t="s">
        <v>66</v>
      </c>
      <c r="C51" s="33" t="s">
        <v>68</v>
      </c>
      <c r="D51" s="33" t="s">
        <v>32</v>
      </c>
      <c r="E51" s="5">
        <v>1198</v>
      </c>
      <c r="F51" s="136">
        <f t="shared" si="1"/>
        <v>5.4551995154981398E-3</v>
      </c>
    </row>
    <row r="52" spans="1:6">
      <c r="A52" s="49">
        <v>49</v>
      </c>
      <c r="B52" s="33" t="s">
        <v>66</v>
      </c>
      <c r="C52" s="33" t="s">
        <v>69</v>
      </c>
      <c r="D52" s="33" t="s">
        <v>17</v>
      </c>
      <c r="E52" s="5">
        <v>7020</v>
      </c>
      <c r="F52" s="136">
        <f t="shared" si="1"/>
        <v>3.1966194155923992E-2</v>
      </c>
    </row>
    <row r="53" spans="1:6">
      <c r="A53" s="49">
        <v>50</v>
      </c>
      <c r="B53" s="33" t="s">
        <v>66</v>
      </c>
      <c r="C53" s="33" t="s">
        <v>69</v>
      </c>
      <c r="D53" s="33" t="s">
        <v>18</v>
      </c>
      <c r="E53" s="5">
        <v>1348</v>
      </c>
      <c r="F53" s="136">
        <f t="shared" si="1"/>
        <v>6.1382378521631824E-3</v>
      </c>
    </row>
    <row r="54" spans="1:6" ht="25.5">
      <c r="A54" s="49">
        <v>51</v>
      </c>
      <c r="B54" s="33" t="s">
        <v>66</v>
      </c>
      <c r="C54" s="33" t="s">
        <v>70</v>
      </c>
      <c r="D54" s="33" t="s">
        <v>32</v>
      </c>
      <c r="E54" s="5">
        <v>969</v>
      </c>
      <c r="F54" s="136">
        <f t="shared" si="1"/>
        <v>4.4124276548561745E-3</v>
      </c>
    </row>
    <row r="55" spans="1:6" ht="25.5">
      <c r="A55" s="49">
        <v>52</v>
      </c>
      <c r="B55" s="33" t="s">
        <v>66</v>
      </c>
      <c r="C55" s="33" t="s">
        <v>71</v>
      </c>
      <c r="D55" s="33" t="s">
        <v>32</v>
      </c>
      <c r="E55" s="5">
        <v>1525</v>
      </c>
      <c r="F55" s="136">
        <f t="shared" si="1"/>
        <v>6.9442230894279323E-3</v>
      </c>
    </row>
    <row r="56" spans="1:6" ht="25.5">
      <c r="A56" s="49">
        <v>53</v>
      </c>
      <c r="B56" s="33" t="s">
        <v>66</v>
      </c>
      <c r="C56" s="33" t="s">
        <v>72</v>
      </c>
      <c r="D56" s="33" t="s">
        <v>32</v>
      </c>
      <c r="E56" s="5">
        <v>912</v>
      </c>
      <c r="F56" s="136">
        <f t="shared" si="1"/>
        <v>4.1528730869234585E-3</v>
      </c>
    </row>
    <row r="57" spans="1:6">
      <c r="A57" s="49">
        <v>54</v>
      </c>
      <c r="B57" s="33" t="s">
        <v>66</v>
      </c>
      <c r="C57" s="33" t="s">
        <v>73</v>
      </c>
      <c r="D57" s="33" t="s">
        <v>18</v>
      </c>
      <c r="E57" s="5">
        <v>320</v>
      </c>
      <c r="F57" s="136">
        <f t="shared" si="1"/>
        <v>1.4571484515520908E-3</v>
      </c>
    </row>
    <row r="58" spans="1:6">
      <c r="A58" s="49">
        <v>55</v>
      </c>
      <c r="B58" s="33" t="s">
        <v>66</v>
      </c>
      <c r="C58" s="33" t="s">
        <v>74</v>
      </c>
      <c r="D58" s="33" t="s">
        <v>18</v>
      </c>
      <c r="E58" s="5">
        <v>862</v>
      </c>
      <c r="F58" s="136">
        <f t="shared" si="1"/>
        <v>3.9251936413684449E-3</v>
      </c>
    </row>
    <row r="59" spans="1:6">
      <c r="A59" s="49">
        <v>56</v>
      </c>
      <c r="B59" s="33" t="s">
        <v>75</v>
      </c>
      <c r="C59" s="33" t="s">
        <v>76</v>
      </c>
      <c r="D59" s="33" t="s">
        <v>18</v>
      </c>
      <c r="E59" s="5">
        <v>248</v>
      </c>
      <c r="F59" s="136">
        <f t="shared" si="1"/>
        <v>1.1292900499528704E-3</v>
      </c>
    </row>
    <row r="60" spans="1:6">
      <c r="A60" s="49">
        <v>57</v>
      </c>
      <c r="B60" s="33" t="s">
        <v>75</v>
      </c>
      <c r="C60" s="33" t="s">
        <v>77</v>
      </c>
      <c r="D60" s="33" t="s">
        <v>18</v>
      </c>
      <c r="E60" s="5">
        <v>188</v>
      </c>
      <c r="F60" s="136">
        <f t="shared" si="1"/>
        <v>8.5607471528685336E-4</v>
      </c>
    </row>
    <row r="61" spans="1:6" ht="25.5">
      <c r="A61" s="49">
        <v>58</v>
      </c>
      <c r="B61" s="33" t="s">
        <v>75</v>
      </c>
      <c r="C61" s="33" t="s">
        <v>78</v>
      </c>
      <c r="D61" s="33" t="s">
        <v>32</v>
      </c>
      <c r="E61" s="5">
        <v>511</v>
      </c>
      <c r="F61" s="136">
        <f t="shared" si="1"/>
        <v>2.3268839335722448E-3</v>
      </c>
    </row>
    <row r="62" spans="1:6">
      <c r="A62" s="49">
        <v>59</v>
      </c>
      <c r="B62" s="33" t="s">
        <v>75</v>
      </c>
      <c r="C62" s="33" t="s">
        <v>79</v>
      </c>
      <c r="D62" s="33" t="s">
        <v>18</v>
      </c>
      <c r="E62" s="5">
        <v>566</v>
      </c>
      <c r="F62" s="136">
        <f t="shared" si="1"/>
        <v>2.5773313236827607E-3</v>
      </c>
    </row>
    <row r="63" spans="1:6">
      <c r="A63" s="49">
        <v>60</v>
      </c>
      <c r="B63" s="33" t="s">
        <v>75</v>
      </c>
      <c r="C63" s="33" t="s">
        <v>80</v>
      </c>
      <c r="D63" s="33" t="s">
        <v>17</v>
      </c>
      <c r="E63" s="5">
        <v>1602</v>
      </c>
      <c r="F63" s="136">
        <f t="shared" si="1"/>
        <v>7.2948494355826541E-3</v>
      </c>
    </row>
    <row r="64" spans="1:6">
      <c r="A64" s="49">
        <v>61</v>
      </c>
      <c r="B64" s="33" t="s">
        <v>75</v>
      </c>
      <c r="C64" s="33" t="s">
        <v>80</v>
      </c>
      <c r="D64" s="33" t="s">
        <v>18</v>
      </c>
      <c r="E64" s="5">
        <v>873</v>
      </c>
      <c r="F64" s="136">
        <f t="shared" si="1"/>
        <v>3.9752831193905474E-3</v>
      </c>
    </row>
    <row r="65" spans="1:6" ht="25.5">
      <c r="A65" s="49">
        <v>62</v>
      </c>
      <c r="B65" s="33" t="s">
        <v>75</v>
      </c>
      <c r="C65" s="33" t="s">
        <v>81</v>
      </c>
      <c r="D65" s="33" t="s">
        <v>32</v>
      </c>
      <c r="E65" s="5">
        <v>682</v>
      </c>
      <c r="F65" s="136">
        <f t="shared" si="1"/>
        <v>3.1055476373703936E-3</v>
      </c>
    </row>
    <row r="66" spans="1:6">
      <c r="A66" s="49">
        <v>63</v>
      </c>
      <c r="B66" s="33" t="s">
        <v>75</v>
      </c>
      <c r="C66" s="33" t="s">
        <v>82</v>
      </c>
      <c r="D66" s="33" t="s">
        <v>18</v>
      </c>
      <c r="E66" s="5">
        <v>403</v>
      </c>
      <c r="F66" s="136">
        <f t="shared" si="1"/>
        <v>1.8350963311734142E-3</v>
      </c>
    </row>
    <row r="67" spans="1:6">
      <c r="A67" s="49">
        <v>64</v>
      </c>
      <c r="B67" s="33" t="s">
        <v>75</v>
      </c>
      <c r="C67" s="33" t="s">
        <v>83</v>
      </c>
      <c r="D67" s="33" t="s">
        <v>18</v>
      </c>
      <c r="E67" s="5">
        <v>487</v>
      </c>
      <c r="F67" s="136">
        <f t="shared" si="1"/>
        <v>2.217597799705838E-3</v>
      </c>
    </row>
    <row r="68" spans="1:6">
      <c r="A68" s="49">
        <v>65</v>
      </c>
      <c r="B68" s="33" t="s">
        <v>84</v>
      </c>
      <c r="C68" s="33" t="s">
        <v>85</v>
      </c>
      <c r="D68" s="33" t="s">
        <v>17</v>
      </c>
      <c r="E68" s="5">
        <v>45507</v>
      </c>
      <c r="F68" s="136">
        <f t="shared" ref="F68:F99" si="2">E68/$E$149</f>
        <v>0.2072201705774406</v>
      </c>
    </row>
    <row r="69" spans="1:6">
      <c r="A69" s="49">
        <v>66</v>
      </c>
      <c r="B69" s="33" t="s">
        <v>86</v>
      </c>
      <c r="C69" s="33" t="s">
        <v>87</v>
      </c>
      <c r="D69" s="33" t="s">
        <v>17</v>
      </c>
      <c r="E69" s="5">
        <v>8908</v>
      </c>
      <c r="F69" s="136">
        <f t="shared" si="2"/>
        <v>4.0563370020081327E-2</v>
      </c>
    </row>
    <row r="70" spans="1:6">
      <c r="A70" s="49">
        <v>67</v>
      </c>
      <c r="B70" s="33" t="s">
        <v>88</v>
      </c>
      <c r="C70" s="33" t="s">
        <v>89</v>
      </c>
      <c r="D70" s="33" t="s">
        <v>17</v>
      </c>
      <c r="E70" s="5">
        <v>28368</v>
      </c>
      <c r="F70" s="136">
        <f t="shared" si="2"/>
        <v>0.12917621023009285</v>
      </c>
    </row>
    <row r="71" spans="1:6">
      <c r="A71" s="49">
        <v>68</v>
      </c>
      <c r="B71" s="33" t="s">
        <v>90</v>
      </c>
      <c r="C71" s="33" t="s">
        <v>91</v>
      </c>
      <c r="D71" s="33" t="s">
        <v>17</v>
      </c>
      <c r="E71" s="5">
        <v>11067</v>
      </c>
      <c r="F71" s="136">
        <f t="shared" si="2"/>
        <v>5.0394568479146841E-2</v>
      </c>
    </row>
    <row r="72" spans="1:6">
      <c r="A72" s="49">
        <v>69</v>
      </c>
      <c r="B72" s="33" t="s">
        <v>92</v>
      </c>
      <c r="C72" s="33" t="s">
        <v>93</v>
      </c>
      <c r="D72" s="33" t="s">
        <v>18</v>
      </c>
      <c r="E72" s="5">
        <v>342</v>
      </c>
      <c r="F72" s="136">
        <f t="shared" si="2"/>
        <v>1.5573274075962971E-3</v>
      </c>
    </row>
    <row r="73" spans="1:6">
      <c r="A73" s="49">
        <v>70</v>
      </c>
      <c r="B73" s="33" t="s">
        <v>92</v>
      </c>
      <c r="C73" s="33" t="s">
        <v>94</v>
      </c>
      <c r="D73" s="33" t="s">
        <v>18</v>
      </c>
      <c r="E73" s="5">
        <v>405</v>
      </c>
      <c r="F73" s="136">
        <f t="shared" si="2"/>
        <v>1.844203508995615E-3</v>
      </c>
    </row>
    <row r="74" spans="1:6" ht="25.5">
      <c r="A74" s="49">
        <v>71</v>
      </c>
      <c r="B74" s="33" t="s">
        <v>92</v>
      </c>
      <c r="C74" s="33" t="s">
        <v>95</v>
      </c>
      <c r="D74" s="33" t="s">
        <v>32</v>
      </c>
      <c r="E74" s="5">
        <v>2230</v>
      </c>
      <c r="F74" s="136">
        <f t="shared" si="2"/>
        <v>1.0154503271753632E-2</v>
      </c>
    </row>
    <row r="75" spans="1:6" ht="25.5">
      <c r="A75" s="49">
        <v>72</v>
      </c>
      <c r="B75" s="33" t="s">
        <v>92</v>
      </c>
      <c r="C75" s="33" t="s">
        <v>96</v>
      </c>
      <c r="D75" s="33" t="s">
        <v>32</v>
      </c>
      <c r="E75" s="5">
        <v>881</v>
      </c>
      <c r="F75" s="136">
        <f t="shared" si="2"/>
        <v>4.0117118306793502E-3</v>
      </c>
    </row>
    <row r="76" spans="1:6" ht="25.5">
      <c r="A76" s="49">
        <v>73</v>
      </c>
      <c r="B76" s="33" t="s">
        <v>97</v>
      </c>
      <c r="C76" s="33" t="s">
        <v>98</v>
      </c>
      <c r="D76" s="33" t="s">
        <v>32</v>
      </c>
      <c r="E76" s="5">
        <v>967</v>
      </c>
      <c r="F76" s="136">
        <f t="shared" si="2"/>
        <v>4.4033204770339745E-3</v>
      </c>
    </row>
    <row r="77" spans="1:6" ht="25.5">
      <c r="A77" s="49">
        <v>74</v>
      </c>
      <c r="B77" s="33" t="s">
        <v>97</v>
      </c>
      <c r="C77" s="33" t="s">
        <v>99</v>
      </c>
      <c r="D77" s="33" t="s">
        <v>32</v>
      </c>
      <c r="E77" s="5">
        <v>815</v>
      </c>
      <c r="F77" s="136">
        <f t="shared" si="2"/>
        <v>3.7111749625467314E-3</v>
      </c>
    </row>
    <row r="78" spans="1:6" ht="25.5">
      <c r="A78" s="49">
        <v>75</v>
      </c>
      <c r="B78" s="33" t="s">
        <v>97</v>
      </c>
      <c r="C78" s="33" t="s">
        <v>100</v>
      </c>
      <c r="D78" s="33" t="s">
        <v>32</v>
      </c>
      <c r="E78" s="5">
        <v>2907</v>
      </c>
      <c r="F78" s="136">
        <f t="shared" si="2"/>
        <v>1.3237282964568525E-2</v>
      </c>
    </row>
    <row r="79" spans="1:6">
      <c r="A79" s="49">
        <v>76</v>
      </c>
      <c r="B79" s="33" t="s">
        <v>97</v>
      </c>
      <c r="C79" s="33" t="s">
        <v>101</v>
      </c>
      <c r="D79" s="33" t="s">
        <v>18</v>
      </c>
      <c r="E79" s="5">
        <v>486</v>
      </c>
      <c r="F79" s="136">
        <f t="shared" si="2"/>
        <v>2.213044210794738E-3</v>
      </c>
    </row>
    <row r="80" spans="1:6" ht="25.5">
      <c r="A80" s="49">
        <v>77</v>
      </c>
      <c r="B80" s="33" t="s">
        <v>97</v>
      </c>
      <c r="C80" s="33" t="s">
        <v>102</v>
      </c>
      <c r="D80" s="33" t="s">
        <v>32</v>
      </c>
      <c r="E80" s="5">
        <v>2362</v>
      </c>
      <c r="F80" s="136">
        <f t="shared" si="2"/>
        <v>1.0755577008018871E-2</v>
      </c>
    </row>
    <row r="81" spans="1:6">
      <c r="A81" s="49">
        <v>78</v>
      </c>
      <c r="B81" s="33" t="s">
        <v>103</v>
      </c>
      <c r="C81" s="33" t="s">
        <v>104</v>
      </c>
      <c r="D81" s="33" t="s">
        <v>18</v>
      </c>
      <c r="E81" s="5">
        <v>274</v>
      </c>
      <c r="F81" s="136">
        <f t="shared" si="2"/>
        <v>1.2476833616414777E-3</v>
      </c>
    </row>
    <row r="82" spans="1:6">
      <c r="A82" s="49">
        <v>79</v>
      </c>
      <c r="B82" s="33" t="s">
        <v>103</v>
      </c>
      <c r="C82" s="33" t="s">
        <v>105</v>
      </c>
      <c r="D82" s="33" t="s">
        <v>18</v>
      </c>
      <c r="E82" s="5">
        <v>442</v>
      </c>
      <c r="F82" s="136">
        <f t="shared" si="2"/>
        <v>2.0126862987063254E-3</v>
      </c>
    </row>
    <row r="83" spans="1:6">
      <c r="A83" s="49">
        <v>80</v>
      </c>
      <c r="B83" s="33" t="s">
        <v>103</v>
      </c>
      <c r="C83" s="33" t="s">
        <v>106</v>
      </c>
      <c r="D83" s="33" t="s">
        <v>18</v>
      </c>
      <c r="E83" s="5">
        <v>645</v>
      </c>
      <c r="F83" s="136">
        <f t="shared" si="2"/>
        <v>2.937064847659683E-3</v>
      </c>
    </row>
    <row r="84" spans="1:6" ht="25.5">
      <c r="A84" s="49">
        <v>81</v>
      </c>
      <c r="B84" s="33" t="s">
        <v>103</v>
      </c>
      <c r="C84" s="33" t="s">
        <v>107</v>
      </c>
      <c r="D84" s="33" t="s">
        <v>32</v>
      </c>
      <c r="E84" s="5">
        <v>918</v>
      </c>
      <c r="F84" s="136">
        <f t="shared" si="2"/>
        <v>4.1801946203900604E-3</v>
      </c>
    </row>
    <row r="85" spans="1:6">
      <c r="A85" s="49">
        <v>82</v>
      </c>
      <c r="B85" s="33" t="s">
        <v>103</v>
      </c>
      <c r="C85" s="33" t="s">
        <v>108</v>
      </c>
      <c r="D85" s="33" t="s">
        <v>17</v>
      </c>
      <c r="E85" s="5">
        <v>772</v>
      </c>
      <c r="F85" s="136">
        <f t="shared" si="2"/>
        <v>3.5153706393694188E-3</v>
      </c>
    </row>
    <row r="86" spans="1:6">
      <c r="A86" s="49">
        <v>83</v>
      </c>
      <c r="B86" s="33" t="s">
        <v>103</v>
      </c>
      <c r="C86" s="33" t="s">
        <v>108</v>
      </c>
      <c r="D86" s="33" t="s">
        <v>18</v>
      </c>
      <c r="E86" s="5">
        <v>360</v>
      </c>
      <c r="F86" s="136">
        <f t="shared" si="2"/>
        <v>1.6392920079961021E-3</v>
      </c>
    </row>
    <row r="87" spans="1:6">
      <c r="A87" s="49">
        <v>84</v>
      </c>
      <c r="B87" s="33" t="s">
        <v>103</v>
      </c>
      <c r="C87" s="33" t="s">
        <v>109</v>
      </c>
      <c r="D87" s="33" t="s">
        <v>18</v>
      </c>
      <c r="E87" s="5">
        <v>373</v>
      </c>
      <c r="F87" s="136">
        <f t="shared" si="2"/>
        <v>1.6984886638404058E-3</v>
      </c>
    </row>
    <row r="88" spans="1:6">
      <c r="A88" s="49">
        <v>85</v>
      </c>
      <c r="B88" s="33" t="s">
        <v>110</v>
      </c>
      <c r="C88" s="33" t="s">
        <v>111</v>
      </c>
      <c r="D88" s="33" t="s">
        <v>18</v>
      </c>
      <c r="E88" s="5">
        <v>365</v>
      </c>
      <c r="F88" s="136">
        <f t="shared" si="2"/>
        <v>1.6620599525516036E-3</v>
      </c>
    </row>
    <row r="89" spans="1:6">
      <c r="A89" s="49">
        <v>86</v>
      </c>
      <c r="B89" s="33" t="s">
        <v>110</v>
      </c>
      <c r="C89" s="33" t="s">
        <v>112</v>
      </c>
      <c r="D89" s="33" t="s">
        <v>18</v>
      </c>
      <c r="E89" s="5">
        <v>336</v>
      </c>
      <c r="F89" s="136">
        <f t="shared" si="2"/>
        <v>1.5300058741296954E-3</v>
      </c>
    </row>
    <row r="90" spans="1:6">
      <c r="A90" s="49">
        <v>87</v>
      </c>
      <c r="B90" s="33" t="s">
        <v>110</v>
      </c>
      <c r="C90" s="33" t="s">
        <v>113</v>
      </c>
      <c r="D90" s="33" t="s">
        <v>17</v>
      </c>
      <c r="E90" s="5">
        <v>1852</v>
      </c>
      <c r="F90" s="136">
        <f t="shared" si="2"/>
        <v>8.4332466633577248E-3</v>
      </c>
    </row>
    <row r="91" spans="1:6">
      <c r="A91" s="49">
        <v>88</v>
      </c>
      <c r="B91" s="33" t="s">
        <v>110</v>
      </c>
      <c r="C91" s="33" t="s">
        <v>113</v>
      </c>
      <c r="D91" s="33" t="s">
        <v>18</v>
      </c>
      <c r="E91" s="5">
        <v>568</v>
      </c>
      <c r="F91" s="136">
        <f t="shared" si="2"/>
        <v>2.5864385015049612E-3</v>
      </c>
    </row>
    <row r="92" spans="1:6">
      <c r="A92" s="49">
        <v>89</v>
      </c>
      <c r="B92" s="33" t="s">
        <v>110</v>
      </c>
      <c r="C92" s="33" t="s">
        <v>114</v>
      </c>
      <c r="D92" s="33" t="s">
        <v>18</v>
      </c>
      <c r="E92" s="5">
        <v>418</v>
      </c>
      <c r="F92" s="136">
        <f t="shared" si="2"/>
        <v>1.9034001648399186E-3</v>
      </c>
    </row>
    <row r="93" spans="1:6">
      <c r="A93" s="49">
        <v>90</v>
      </c>
      <c r="B93" s="33" t="s">
        <v>110</v>
      </c>
      <c r="C93" s="33" t="s">
        <v>115</v>
      </c>
      <c r="D93" s="33" t="s">
        <v>18</v>
      </c>
      <c r="E93" s="5">
        <v>264</v>
      </c>
      <c r="F93" s="136">
        <f t="shared" si="2"/>
        <v>1.2021474725304748E-3</v>
      </c>
    </row>
    <row r="94" spans="1:6" ht="25.5">
      <c r="A94" s="49">
        <v>91</v>
      </c>
      <c r="B94" s="33" t="s">
        <v>116</v>
      </c>
      <c r="C94" s="33" t="s">
        <v>117</v>
      </c>
      <c r="D94" s="33" t="s">
        <v>32</v>
      </c>
      <c r="E94" s="5">
        <v>583</v>
      </c>
      <c r="F94" s="136">
        <f t="shared" si="2"/>
        <v>2.6547423351714655E-3</v>
      </c>
    </row>
    <row r="95" spans="1:6" ht="25.5">
      <c r="A95" s="49">
        <v>92</v>
      </c>
      <c r="B95" s="33" t="s">
        <v>116</v>
      </c>
      <c r="C95" s="33" t="s">
        <v>118</v>
      </c>
      <c r="D95" s="33" t="s">
        <v>32</v>
      </c>
      <c r="E95" s="5">
        <v>1441</v>
      </c>
      <c r="F95" s="136">
        <f t="shared" si="2"/>
        <v>6.561721620895509E-3</v>
      </c>
    </row>
    <row r="96" spans="1:6">
      <c r="A96" s="49">
        <v>93</v>
      </c>
      <c r="B96" s="33" t="s">
        <v>116</v>
      </c>
      <c r="C96" s="33" t="s">
        <v>119</v>
      </c>
      <c r="D96" s="33" t="s">
        <v>18</v>
      </c>
      <c r="E96" s="5">
        <v>370</v>
      </c>
      <c r="F96" s="136">
        <f t="shared" si="2"/>
        <v>1.684827897107105E-3</v>
      </c>
    </row>
    <row r="97" spans="1:6" ht="25.5">
      <c r="A97" s="49">
        <v>94</v>
      </c>
      <c r="B97" s="33" t="s">
        <v>116</v>
      </c>
      <c r="C97" s="33" t="s">
        <v>120</v>
      </c>
      <c r="D97" s="33" t="s">
        <v>32</v>
      </c>
      <c r="E97" s="5">
        <v>1190</v>
      </c>
      <c r="F97" s="136">
        <f t="shared" si="2"/>
        <v>5.4187708042093378E-3</v>
      </c>
    </row>
    <row r="98" spans="1:6">
      <c r="A98" s="49">
        <v>95</v>
      </c>
      <c r="B98" s="33" t="s">
        <v>121</v>
      </c>
      <c r="C98" s="33" t="s">
        <v>122</v>
      </c>
      <c r="D98" s="33" t="s">
        <v>18</v>
      </c>
      <c r="E98" s="5">
        <v>368</v>
      </c>
      <c r="F98" s="136">
        <f t="shared" si="2"/>
        <v>1.6757207192849043E-3</v>
      </c>
    </row>
    <row r="99" spans="1:6">
      <c r="A99" s="49">
        <v>96</v>
      </c>
      <c r="B99" s="33" t="s">
        <v>121</v>
      </c>
      <c r="C99" s="33" t="s">
        <v>123</v>
      </c>
      <c r="D99" s="33" t="s">
        <v>18</v>
      </c>
      <c r="E99" s="5">
        <v>748</v>
      </c>
      <c r="F99" s="136">
        <f t="shared" si="2"/>
        <v>3.406084505503012E-3</v>
      </c>
    </row>
    <row r="100" spans="1:6">
      <c r="A100" s="49">
        <v>97</v>
      </c>
      <c r="B100" s="33" t="s">
        <v>121</v>
      </c>
      <c r="C100" s="33" t="s">
        <v>124</v>
      </c>
      <c r="D100" s="33" t="s">
        <v>18</v>
      </c>
      <c r="E100" s="5">
        <v>337</v>
      </c>
      <c r="F100" s="136">
        <f t="shared" ref="F100:F131" si="3">E100/$E$149</f>
        <v>1.5345594630407956E-3</v>
      </c>
    </row>
    <row r="101" spans="1:6">
      <c r="A101" s="49">
        <v>98</v>
      </c>
      <c r="B101" s="33" t="s">
        <v>121</v>
      </c>
      <c r="C101" s="33" t="s">
        <v>125</v>
      </c>
      <c r="D101" s="33" t="s">
        <v>18</v>
      </c>
      <c r="E101" s="5">
        <v>596</v>
      </c>
      <c r="F101" s="136">
        <f t="shared" si="3"/>
        <v>2.713938991015769E-3</v>
      </c>
    </row>
    <row r="102" spans="1:6">
      <c r="A102" s="49">
        <v>99</v>
      </c>
      <c r="B102" s="33" t="s">
        <v>121</v>
      </c>
      <c r="C102" s="33" t="s">
        <v>126</v>
      </c>
      <c r="D102" s="33" t="s">
        <v>18</v>
      </c>
      <c r="E102" s="5">
        <v>303</v>
      </c>
      <c r="F102" s="136">
        <f t="shared" si="3"/>
        <v>1.3797374400633859E-3</v>
      </c>
    </row>
    <row r="103" spans="1:6" ht="25.5">
      <c r="A103" s="49">
        <v>100</v>
      </c>
      <c r="B103" s="33" t="s">
        <v>121</v>
      </c>
      <c r="C103" s="33" t="s">
        <v>127</v>
      </c>
      <c r="D103" s="33" t="s">
        <v>32</v>
      </c>
      <c r="E103" s="5">
        <v>659</v>
      </c>
      <c r="F103" s="136">
        <f t="shared" si="3"/>
        <v>3.0008150924150869E-3</v>
      </c>
    </row>
    <row r="104" spans="1:6">
      <c r="A104" s="49">
        <v>101</v>
      </c>
      <c r="B104" s="33" t="s">
        <v>121</v>
      </c>
      <c r="C104" s="33" t="s">
        <v>128</v>
      </c>
      <c r="D104" s="33" t="s">
        <v>18</v>
      </c>
      <c r="E104" s="5">
        <v>467</v>
      </c>
      <c r="F104" s="136">
        <f t="shared" si="3"/>
        <v>2.1265260214838326E-3</v>
      </c>
    </row>
    <row r="105" spans="1:6">
      <c r="A105" s="49">
        <v>102</v>
      </c>
      <c r="B105" s="33" t="s">
        <v>121</v>
      </c>
      <c r="C105" s="33" t="s">
        <v>129</v>
      </c>
      <c r="D105" s="33" t="s">
        <v>18</v>
      </c>
      <c r="E105" s="5">
        <v>862</v>
      </c>
      <c r="F105" s="136">
        <f t="shared" si="3"/>
        <v>3.9251936413684449E-3</v>
      </c>
    </row>
    <row r="106" spans="1:6" ht="25.5">
      <c r="A106" s="49">
        <v>103</v>
      </c>
      <c r="B106" s="33" t="s">
        <v>121</v>
      </c>
      <c r="C106" s="33" t="s">
        <v>130</v>
      </c>
      <c r="D106" s="33" t="s">
        <v>32</v>
      </c>
      <c r="E106" s="5">
        <v>3486</v>
      </c>
      <c r="F106" s="136">
        <f t="shared" si="3"/>
        <v>1.5873810944095589E-2</v>
      </c>
    </row>
    <row r="107" spans="1:6">
      <c r="A107" s="49">
        <v>104</v>
      </c>
      <c r="B107" s="33" t="s">
        <v>121</v>
      </c>
      <c r="C107" s="33" t="s">
        <v>131</v>
      </c>
      <c r="D107" s="33" t="s">
        <v>18</v>
      </c>
      <c r="E107" s="5">
        <v>287</v>
      </c>
      <c r="F107" s="136">
        <f t="shared" si="3"/>
        <v>1.3068800174857813E-3</v>
      </c>
    </row>
    <row r="108" spans="1:6">
      <c r="A108" s="49">
        <v>105</v>
      </c>
      <c r="B108" s="33" t="s">
        <v>121</v>
      </c>
      <c r="C108" s="33" t="s">
        <v>132</v>
      </c>
      <c r="D108" s="33" t="s">
        <v>18</v>
      </c>
      <c r="E108" s="5">
        <v>431</v>
      </c>
      <c r="F108" s="136">
        <f t="shared" si="3"/>
        <v>1.9625968206842224E-3</v>
      </c>
    </row>
    <row r="109" spans="1:6">
      <c r="A109" s="49">
        <v>106</v>
      </c>
      <c r="B109" s="33" t="s">
        <v>133</v>
      </c>
      <c r="C109" s="33" t="s">
        <v>134</v>
      </c>
      <c r="D109" s="33" t="s">
        <v>17</v>
      </c>
      <c r="E109" s="5">
        <v>1246</v>
      </c>
      <c r="F109" s="136">
        <f t="shared" si="3"/>
        <v>5.6737717832309534E-3</v>
      </c>
    </row>
    <row r="110" spans="1:6">
      <c r="A110" s="49">
        <v>107</v>
      </c>
      <c r="B110" s="33" t="s">
        <v>133</v>
      </c>
      <c r="C110" s="33" t="s">
        <v>134</v>
      </c>
      <c r="D110" s="33" t="s">
        <v>18</v>
      </c>
      <c r="E110" s="5">
        <v>753</v>
      </c>
      <c r="F110" s="136">
        <f t="shared" si="3"/>
        <v>3.4288524500585135E-3</v>
      </c>
    </row>
    <row r="111" spans="1:6">
      <c r="A111" s="49">
        <v>108</v>
      </c>
      <c r="B111" s="33" t="s">
        <v>133</v>
      </c>
      <c r="C111" s="33" t="s">
        <v>135</v>
      </c>
      <c r="D111" s="33" t="s">
        <v>18</v>
      </c>
      <c r="E111" s="5">
        <v>892</v>
      </c>
      <c r="F111" s="136">
        <f t="shared" si="3"/>
        <v>4.0618013087014527E-3</v>
      </c>
    </row>
    <row r="112" spans="1:6">
      <c r="A112" s="49">
        <v>109</v>
      </c>
      <c r="B112" s="33" t="s">
        <v>133</v>
      </c>
      <c r="C112" s="33" t="s">
        <v>136</v>
      </c>
      <c r="D112" s="33" t="s">
        <v>18</v>
      </c>
      <c r="E112" s="5">
        <v>2648</v>
      </c>
      <c r="F112" s="136">
        <f t="shared" si="3"/>
        <v>1.2057903436593551E-2</v>
      </c>
    </row>
    <row r="113" spans="1:6">
      <c r="A113" s="49">
        <v>110</v>
      </c>
      <c r="B113" s="33" t="s">
        <v>133</v>
      </c>
      <c r="C113" s="33" t="s">
        <v>137</v>
      </c>
      <c r="D113" s="33" t="s">
        <v>18</v>
      </c>
      <c r="E113" s="5">
        <v>827</v>
      </c>
      <c r="F113" s="136">
        <f t="shared" si="3"/>
        <v>3.7658180294799348E-3</v>
      </c>
    </row>
    <row r="114" spans="1:6">
      <c r="A114" s="49">
        <v>111</v>
      </c>
      <c r="B114" s="33" t="s">
        <v>133</v>
      </c>
      <c r="C114" s="33" t="s">
        <v>138</v>
      </c>
      <c r="D114" s="33" t="s">
        <v>18</v>
      </c>
      <c r="E114" s="5">
        <v>1392</v>
      </c>
      <c r="F114" s="136">
        <f t="shared" si="3"/>
        <v>6.338595764251595E-3</v>
      </c>
    </row>
    <row r="115" spans="1:6">
      <c r="A115" s="49">
        <v>112</v>
      </c>
      <c r="B115" s="33" t="s">
        <v>133</v>
      </c>
      <c r="C115" s="33" t="s">
        <v>139</v>
      </c>
      <c r="D115" s="33" t="s">
        <v>18</v>
      </c>
      <c r="E115" s="5">
        <v>2281</v>
      </c>
      <c r="F115" s="136">
        <f t="shared" si="3"/>
        <v>1.0386736306219746E-2</v>
      </c>
    </row>
    <row r="116" spans="1:6">
      <c r="A116" s="49">
        <v>113</v>
      </c>
      <c r="B116" s="33" t="s">
        <v>133</v>
      </c>
      <c r="C116" s="33" t="s">
        <v>140</v>
      </c>
      <c r="D116" s="33" t="s">
        <v>18</v>
      </c>
      <c r="E116" s="5">
        <v>744</v>
      </c>
      <c r="F116" s="136">
        <f t="shared" si="3"/>
        <v>3.3878701498586111E-3</v>
      </c>
    </row>
    <row r="117" spans="1:6">
      <c r="A117" s="49">
        <v>114</v>
      </c>
      <c r="B117" s="33" t="s">
        <v>133</v>
      </c>
      <c r="C117" s="33" t="s">
        <v>141</v>
      </c>
      <c r="D117" s="33" t="s">
        <v>18</v>
      </c>
      <c r="E117" s="5">
        <v>1859</v>
      </c>
      <c r="F117" s="136">
        <f t="shared" si="3"/>
        <v>8.4651217857354272E-3</v>
      </c>
    </row>
    <row r="118" spans="1:6">
      <c r="A118" s="49">
        <v>115</v>
      </c>
      <c r="B118" s="33" t="s">
        <v>142</v>
      </c>
      <c r="C118" s="33" t="s">
        <v>143</v>
      </c>
      <c r="D118" s="33" t="s">
        <v>18</v>
      </c>
      <c r="E118" s="5">
        <v>560</v>
      </c>
      <c r="F118" s="136">
        <f t="shared" si="3"/>
        <v>2.5500097902161588E-3</v>
      </c>
    </row>
    <row r="119" spans="1:6">
      <c r="A119" s="49">
        <v>116</v>
      </c>
      <c r="B119" s="33" t="s">
        <v>142</v>
      </c>
      <c r="C119" s="33" t="s">
        <v>144</v>
      </c>
      <c r="D119" s="33" t="s">
        <v>18</v>
      </c>
      <c r="E119" s="5">
        <v>446</v>
      </c>
      <c r="F119" s="136">
        <f t="shared" si="3"/>
        <v>2.0309006543507264E-3</v>
      </c>
    </row>
    <row r="120" spans="1:6">
      <c r="A120" s="49">
        <v>117</v>
      </c>
      <c r="B120" s="33" t="s">
        <v>142</v>
      </c>
      <c r="C120" s="33" t="s">
        <v>145</v>
      </c>
      <c r="D120" s="33" t="s">
        <v>18</v>
      </c>
      <c r="E120" s="5">
        <v>285</v>
      </c>
      <c r="F120" s="136">
        <f t="shared" si="3"/>
        <v>1.2977728396635808E-3</v>
      </c>
    </row>
    <row r="121" spans="1:6">
      <c r="A121" s="49">
        <v>118</v>
      </c>
      <c r="B121" s="33" t="s">
        <v>142</v>
      </c>
      <c r="C121" s="33" t="s">
        <v>146</v>
      </c>
      <c r="D121" s="33" t="s">
        <v>18</v>
      </c>
      <c r="E121" s="5">
        <v>455</v>
      </c>
      <c r="F121" s="136">
        <f t="shared" si="3"/>
        <v>2.0718829545506292E-3</v>
      </c>
    </row>
    <row r="122" spans="1:6">
      <c r="A122" s="49">
        <v>119</v>
      </c>
      <c r="B122" s="33" t="s">
        <v>142</v>
      </c>
      <c r="C122" s="33" t="s">
        <v>147</v>
      </c>
      <c r="D122" s="33" t="s">
        <v>18</v>
      </c>
      <c r="E122" s="5">
        <v>489</v>
      </c>
      <c r="F122" s="136">
        <f t="shared" si="3"/>
        <v>2.2267049775280389E-3</v>
      </c>
    </row>
    <row r="123" spans="1:6" ht="25.5">
      <c r="A123" s="49">
        <v>120</v>
      </c>
      <c r="B123" s="33" t="s">
        <v>142</v>
      </c>
      <c r="C123" s="33" t="s">
        <v>148</v>
      </c>
      <c r="D123" s="33" t="s">
        <v>32</v>
      </c>
      <c r="E123" s="5">
        <v>1946</v>
      </c>
      <c r="F123" s="136">
        <f t="shared" si="3"/>
        <v>8.8612840210011527E-3</v>
      </c>
    </row>
    <row r="124" spans="1:6">
      <c r="A124" s="49">
        <v>121</v>
      </c>
      <c r="B124" s="33" t="s">
        <v>149</v>
      </c>
      <c r="C124" s="33" t="s">
        <v>150</v>
      </c>
      <c r="D124" s="33" t="s">
        <v>18</v>
      </c>
      <c r="E124" s="5">
        <v>226</v>
      </c>
      <c r="F124" s="136">
        <f t="shared" si="3"/>
        <v>1.0291110939086641E-3</v>
      </c>
    </row>
    <row r="125" spans="1:6">
      <c r="A125" s="49">
        <v>122</v>
      </c>
      <c r="B125" s="33" t="s">
        <v>149</v>
      </c>
      <c r="C125" s="33" t="s">
        <v>151</v>
      </c>
      <c r="D125" s="33" t="s">
        <v>18</v>
      </c>
      <c r="E125" s="5">
        <v>275</v>
      </c>
      <c r="F125" s="136">
        <f t="shared" si="3"/>
        <v>1.2522369505525779E-3</v>
      </c>
    </row>
    <row r="126" spans="1:6">
      <c r="A126" s="49">
        <v>123</v>
      </c>
      <c r="B126" s="33" t="s">
        <v>149</v>
      </c>
      <c r="C126" s="33" t="s">
        <v>152</v>
      </c>
      <c r="D126" s="33" t="s">
        <v>18</v>
      </c>
      <c r="E126" s="5">
        <v>379</v>
      </c>
      <c r="F126" s="136">
        <f t="shared" si="3"/>
        <v>1.7258101973070075E-3</v>
      </c>
    </row>
    <row r="127" spans="1:6">
      <c r="A127" s="49">
        <v>124</v>
      </c>
      <c r="B127" s="46" t="s">
        <v>149</v>
      </c>
      <c r="C127" s="46" t="s">
        <v>153</v>
      </c>
      <c r="D127" s="46" t="s">
        <v>18</v>
      </c>
      <c r="E127" s="5">
        <v>689</v>
      </c>
      <c r="F127" s="136">
        <f t="shared" si="3"/>
        <v>3.1374227597480956E-3</v>
      </c>
    </row>
    <row r="128" spans="1:6">
      <c r="A128" s="49">
        <v>125</v>
      </c>
      <c r="B128" s="33" t="s">
        <v>149</v>
      </c>
      <c r="C128" s="33" t="s">
        <v>154</v>
      </c>
      <c r="D128" s="33" t="s">
        <v>17</v>
      </c>
      <c r="E128" s="5">
        <v>1312</v>
      </c>
      <c r="F128" s="136">
        <f t="shared" si="3"/>
        <v>5.9743086513635718E-3</v>
      </c>
    </row>
    <row r="129" spans="1:6">
      <c r="A129" s="49">
        <v>126</v>
      </c>
      <c r="B129" s="33" t="s">
        <v>155</v>
      </c>
      <c r="C129" s="33" t="s">
        <v>156</v>
      </c>
      <c r="D129" s="33" t="s">
        <v>18</v>
      </c>
      <c r="E129" s="5">
        <v>258</v>
      </c>
      <c r="F129" s="136">
        <f t="shared" si="3"/>
        <v>1.1748259390638731E-3</v>
      </c>
    </row>
    <row r="130" spans="1:6">
      <c r="A130" s="49">
        <v>127</v>
      </c>
      <c r="B130" s="33" t="s">
        <v>155</v>
      </c>
      <c r="C130" s="33" t="s">
        <v>157</v>
      </c>
      <c r="D130" s="33" t="s">
        <v>18</v>
      </c>
      <c r="E130" s="5">
        <v>171</v>
      </c>
      <c r="F130" s="136">
        <f t="shared" si="3"/>
        <v>7.7866370379814853E-4</v>
      </c>
    </row>
    <row r="131" spans="1:6" ht="25.5">
      <c r="A131" s="49">
        <v>128</v>
      </c>
      <c r="B131" s="33" t="s">
        <v>155</v>
      </c>
      <c r="C131" s="33" t="s">
        <v>158</v>
      </c>
      <c r="D131" s="33" t="s">
        <v>32</v>
      </c>
      <c r="E131" s="5">
        <v>994</v>
      </c>
      <c r="F131" s="136">
        <f t="shared" si="3"/>
        <v>4.5262673776336818E-3</v>
      </c>
    </row>
    <row r="132" spans="1:6">
      <c r="A132" s="49">
        <v>129</v>
      </c>
      <c r="B132" s="33" t="s">
        <v>155</v>
      </c>
      <c r="C132" s="33" t="s">
        <v>159</v>
      </c>
      <c r="D132" s="33" t="s">
        <v>18</v>
      </c>
      <c r="E132" s="5">
        <v>596</v>
      </c>
      <c r="F132" s="136">
        <f t="shared" ref="F132:F147" si="4">E132/$E$149</f>
        <v>2.713938991015769E-3</v>
      </c>
    </row>
    <row r="133" spans="1:6" ht="25.5">
      <c r="A133" s="49">
        <v>130</v>
      </c>
      <c r="B133" s="33" t="s">
        <v>155</v>
      </c>
      <c r="C133" s="33" t="s">
        <v>160</v>
      </c>
      <c r="D133" s="33" t="s">
        <v>32</v>
      </c>
      <c r="E133" s="5">
        <v>448</v>
      </c>
      <c r="F133" s="136">
        <f t="shared" si="4"/>
        <v>2.0400078321729273E-3</v>
      </c>
    </row>
    <row r="134" spans="1:6">
      <c r="A134" s="49">
        <v>131</v>
      </c>
      <c r="B134" s="33" t="s">
        <v>155</v>
      </c>
      <c r="C134" s="33" t="s">
        <v>161</v>
      </c>
      <c r="D134" s="33" t="s">
        <v>18</v>
      </c>
      <c r="E134" s="5">
        <v>1220</v>
      </c>
      <c r="F134" s="136">
        <f t="shared" si="4"/>
        <v>5.5553784715423457E-3</v>
      </c>
    </row>
    <row r="135" spans="1:6" ht="25.5">
      <c r="A135" s="49">
        <v>132</v>
      </c>
      <c r="B135" s="33" t="s">
        <v>155</v>
      </c>
      <c r="C135" s="33" t="s">
        <v>162</v>
      </c>
      <c r="D135" s="33" t="s">
        <v>32</v>
      </c>
      <c r="E135" s="5">
        <v>562</v>
      </c>
      <c r="F135" s="136">
        <f t="shared" si="4"/>
        <v>2.5591169680383593E-3</v>
      </c>
    </row>
    <row r="136" spans="1:6">
      <c r="A136" s="49">
        <v>133</v>
      </c>
      <c r="B136" s="33" t="s">
        <v>155</v>
      </c>
      <c r="C136" s="33" t="s">
        <v>163</v>
      </c>
      <c r="D136" s="33" t="s">
        <v>17</v>
      </c>
      <c r="E136" s="5">
        <v>417</v>
      </c>
      <c r="F136" s="136">
        <f t="shared" si="4"/>
        <v>1.8988465759288183E-3</v>
      </c>
    </row>
    <row r="137" spans="1:6">
      <c r="A137" s="49">
        <v>134</v>
      </c>
      <c r="B137" s="33" t="s">
        <v>155</v>
      </c>
      <c r="C137" s="33" t="s">
        <v>163</v>
      </c>
      <c r="D137" s="33" t="s">
        <v>18</v>
      </c>
      <c r="E137" s="5">
        <v>297</v>
      </c>
      <c r="F137" s="136">
        <f t="shared" si="4"/>
        <v>1.3524159065967842E-3</v>
      </c>
    </row>
    <row r="138" spans="1:6">
      <c r="A138" s="49">
        <v>135</v>
      </c>
      <c r="B138" s="33" t="s">
        <v>155</v>
      </c>
      <c r="C138" s="33" t="s">
        <v>164</v>
      </c>
      <c r="D138" s="33" t="s">
        <v>18</v>
      </c>
      <c r="E138" s="5">
        <v>350</v>
      </c>
      <c r="F138" s="136">
        <f t="shared" si="4"/>
        <v>1.5937561188850992E-3</v>
      </c>
    </row>
    <row r="139" spans="1:6" ht="25.5">
      <c r="A139" s="49">
        <v>136</v>
      </c>
      <c r="B139" s="33" t="s">
        <v>155</v>
      </c>
      <c r="C139" s="33" t="s">
        <v>165</v>
      </c>
      <c r="D139" s="33" t="s">
        <v>32</v>
      </c>
      <c r="E139" s="5">
        <v>496</v>
      </c>
      <c r="F139" s="136">
        <f t="shared" si="4"/>
        <v>2.2585800999057408E-3</v>
      </c>
    </row>
    <row r="140" spans="1:6" ht="25.5">
      <c r="A140" s="49">
        <v>137</v>
      </c>
      <c r="B140" s="33" t="s">
        <v>155</v>
      </c>
      <c r="C140" s="33" t="s">
        <v>166</v>
      </c>
      <c r="D140" s="33" t="s">
        <v>32</v>
      </c>
      <c r="E140" s="5">
        <v>661</v>
      </c>
      <c r="F140" s="136">
        <f t="shared" si="4"/>
        <v>3.0099222702372874E-3</v>
      </c>
    </row>
    <row r="141" spans="1:6">
      <c r="A141" s="49">
        <v>138</v>
      </c>
      <c r="B141" s="33" t="s">
        <v>155</v>
      </c>
      <c r="C141" s="33" t="s">
        <v>167</v>
      </c>
      <c r="D141" s="33" t="s">
        <v>18</v>
      </c>
      <c r="E141" s="5">
        <v>733</v>
      </c>
      <c r="F141" s="136">
        <f t="shared" si="4"/>
        <v>3.3377806718365081E-3</v>
      </c>
    </row>
    <row r="142" spans="1:6" ht="25.5">
      <c r="A142" s="49">
        <v>139</v>
      </c>
      <c r="B142" s="33" t="s">
        <v>168</v>
      </c>
      <c r="C142" s="33" t="s">
        <v>169</v>
      </c>
      <c r="D142" s="33" t="s">
        <v>32</v>
      </c>
      <c r="E142" s="5">
        <v>1134</v>
      </c>
      <c r="F142" s="136">
        <f t="shared" si="4"/>
        <v>5.1637698251877215E-3</v>
      </c>
    </row>
    <row r="143" spans="1:6">
      <c r="A143" s="49">
        <v>140</v>
      </c>
      <c r="B143" s="33" t="s">
        <v>168</v>
      </c>
      <c r="C143" s="33" t="s">
        <v>170</v>
      </c>
      <c r="D143" s="33" t="s">
        <v>18</v>
      </c>
      <c r="E143" s="5">
        <v>449</v>
      </c>
      <c r="F143" s="136">
        <f t="shared" si="4"/>
        <v>2.0445614210840273E-3</v>
      </c>
    </row>
    <row r="144" spans="1:6" ht="25.5">
      <c r="A144" s="49">
        <v>141</v>
      </c>
      <c r="B144" s="33" t="s">
        <v>168</v>
      </c>
      <c r="C144" s="33" t="s">
        <v>171</v>
      </c>
      <c r="D144" s="33" t="s">
        <v>32</v>
      </c>
      <c r="E144" s="5">
        <v>803</v>
      </c>
      <c r="F144" s="136">
        <f t="shared" si="4"/>
        <v>3.656531895613528E-3</v>
      </c>
    </row>
    <row r="145" spans="1:6" ht="25.5">
      <c r="A145" s="49">
        <v>142</v>
      </c>
      <c r="B145" s="33" t="s">
        <v>168</v>
      </c>
      <c r="C145" s="33" t="s">
        <v>172</v>
      </c>
      <c r="D145" s="33" t="s">
        <v>32</v>
      </c>
      <c r="E145" s="5">
        <v>1094</v>
      </c>
      <c r="F145" s="136">
        <f t="shared" si="4"/>
        <v>4.9816262687437107E-3</v>
      </c>
    </row>
    <row r="146" spans="1:6">
      <c r="A146" s="49">
        <v>143</v>
      </c>
      <c r="B146" s="33" t="s">
        <v>168</v>
      </c>
      <c r="C146" s="33" t="s">
        <v>112</v>
      </c>
      <c r="D146" s="33" t="s">
        <v>18</v>
      </c>
      <c r="E146" s="5">
        <v>524</v>
      </c>
      <c r="F146" s="136">
        <f t="shared" si="4"/>
        <v>2.3860805894165486E-3</v>
      </c>
    </row>
    <row r="147" spans="1:6" ht="25.5">
      <c r="A147" s="49">
        <v>144</v>
      </c>
      <c r="B147" s="33" t="s">
        <v>168</v>
      </c>
      <c r="C147" s="33" t="s">
        <v>173</v>
      </c>
      <c r="D147" s="33" t="s">
        <v>32</v>
      </c>
      <c r="E147" s="5">
        <v>2275</v>
      </c>
      <c r="F147" s="136">
        <f t="shared" si="4"/>
        <v>1.0359414772753145E-2</v>
      </c>
    </row>
    <row r="148" spans="1:6" s="20" customFormat="1">
      <c r="A148" s="138"/>
      <c r="B148" s="139"/>
      <c r="C148" s="139"/>
      <c r="D148" s="139"/>
      <c r="E148" s="140"/>
      <c r="F148" s="141"/>
    </row>
    <row r="149" spans="1:6">
      <c r="A149" s="198" t="s">
        <v>174</v>
      </c>
      <c r="B149" s="198"/>
      <c r="C149" s="198"/>
      <c r="D149" s="198"/>
      <c r="E149" s="118">
        <v>219607</v>
      </c>
      <c r="F149" s="136">
        <f t="shared" ref="F149" si="5">E149/$E$149</f>
        <v>1</v>
      </c>
    </row>
    <row r="150" spans="1:6">
      <c r="F150" s="20"/>
    </row>
  </sheetData>
  <autoFilter ref="A3:F147">
    <sortState ref="A4:F147">
      <sortCondition ref="A3:A147"/>
    </sortState>
  </autoFilter>
  <mergeCells count="1">
    <mergeCell ref="A149:D1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0"/>
  <sheetViews>
    <sheetView workbookViewId="0">
      <selection activeCell="E148" sqref="E148"/>
    </sheetView>
  </sheetViews>
  <sheetFormatPr defaultRowHeight="15"/>
  <cols>
    <col min="1" max="1" width="4.42578125" customWidth="1"/>
    <col min="2" max="2" width="17.85546875" customWidth="1"/>
    <col min="3" max="3" width="18.85546875" customWidth="1"/>
    <col min="4" max="4" width="13.7109375" customWidth="1"/>
    <col min="5" max="5" width="26.28515625" customWidth="1"/>
  </cols>
  <sheetData>
    <row r="1" spans="1:5" ht="51" customHeight="1">
      <c r="A1" s="42" t="s">
        <v>0</v>
      </c>
      <c r="B1" s="42" t="s">
        <v>1</v>
      </c>
      <c r="C1" s="42" t="s">
        <v>2</v>
      </c>
      <c r="D1" s="42" t="s">
        <v>3</v>
      </c>
      <c r="E1" s="24" t="s">
        <v>496</v>
      </c>
    </row>
    <row r="2" spans="1:5" s="20" customFormat="1" ht="15.75" customHeight="1">
      <c r="A2" s="42"/>
      <c r="B2" s="42"/>
      <c r="C2" s="42"/>
      <c r="D2" s="42"/>
      <c r="E2" s="24"/>
    </row>
    <row r="3" spans="1:5" ht="25.5">
      <c r="A3" s="57">
        <v>1</v>
      </c>
      <c r="B3" s="51" t="s">
        <v>15</v>
      </c>
      <c r="C3" s="51" t="s">
        <v>16</v>
      </c>
      <c r="D3" s="51" t="s">
        <v>17</v>
      </c>
      <c r="E3" s="113">
        <v>2632</v>
      </c>
    </row>
    <row r="4" spans="1:5" ht="25.5">
      <c r="A4" s="57">
        <v>2</v>
      </c>
      <c r="B4" s="51" t="s">
        <v>15</v>
      </c>
      <c r="C4" s="51" t="s">
        <v>16</v>
      </c>
      <c r="D4" s="51" t="s">
        <v>18</v>
      </c>
      <c r="E4" s="113">
        <v>2192.63</v>
      </c>
    </row>
    <row r="5" spans="1:5">
      <c r="A5" s="57">
        <v>3</v>
      </c>
      <c r="B5" s="51" t="s">
        <v>15</v>
      </c>
      <c r="C5" s="51" t="s">
        <v>19</v>
      </c>
      <c r="D5" s="51" t="s">
        <v>18</v>
      </c>
      <c r="E5" s="113">
        <v>3155.01</v>
      </c>
    </row>
    <row r="6" spans="1:5">
      <c r="A6" s="57">
        <v>4</v>
      </c>
      <c r="B6" s="51" t="s">
        <v>15</v>
      </c>
      <c r="C6" s="51" t="s">
        <v>20</v>
      </c>
      <c r="D6" s="51" t="s">
        <v>17</v>
      </c>
      <c r="E6" s="113">
        <v>3978.06</v>
      </c>
    </row>
    <row r="7" spans="1:5">
      <c r="A7" s="57">
        <v>5</v>
      </c>
      <c r="B7" s="51" t="s">
        <v>15</v>
      </c>
      <c r="C7" s="51" t="s">
        <v>21</v>
      </c>
      <c r="D7" s="51" t="s">
        <v>18</v>
      </c>
      <c r="E7" s="113">
        <v>3467.67</v>
      </c>
    </row>
    <row r="8" spans="1:5">
      <c r="A8" s="57">
        <v>6</v>
      </c>
      <c r="B8" s="51" t="s">
        <v>15</v>
      </c>
      <c r="C8" s="51" t="s">
        <v>22</v>
      </c>
      <c r="D8" s="51" t="s">
        <v>17</v>
      </c>
      <c r="E8" s="113">
        <v>5824.25</v>
      </c>
    </row>
    <row r="9" spans="1:5">
      <c r="A9" s="57">
        <v>7</v>
      </c>
      <c r="B9" s="51" t="s">
        <v>15</v>
      </c>
      <c r="C9" s="51" t="s">
        <v>23</v>
      </c>
      <c r="D9" s="51" t="s">
        <v>18</v>
      </c>
      <c r="E9" s="113">
        <v>2600.02</v>
      </c>
    </row>
    <row r="10" spans="1:5">
      <c r="A10" s="57">
        <v>8</v>
      </c>
      <c r="B10" s="51" t="s">
        <v>15</v>
      </c>
      <c r="C10" s="51" t="s">
        <v>24</v>
      </c>
      <c r="D10" s="51" t="s">
        <v>18</v>
      </c>
      <c r="E10" s="113">
        <v>2900.63</v>
      </c>
    </row>
    <row r="11" spans="1:5">
      <c r="A11" s="57">
        <v>9</v>
      </c>
      <c r="B11" s="51" t="s">
        <v>15</v>
      </c>
      <c r="C11" s="51" t="s">
        <v>25</v>
      </c>
      <c r="D11" s="51" t="s">
        <v>18</v>
      </c>
      <c r="E11" s="113">
        <v>3474.43</v>
      </c>
    </row>
    <row r="12" spans="1:5">
      <c r="A12" s="57">
        <v>10</v>
      </c>
      <c r="B12" s="51" t="s">
        <v>26</v>
      </c>
      <c r="C12" s="51" t="s">
        <v>27</v>
      </c>
      <c r="D12" s="51" t="s">
        <v>18</v>
      </c>
      <c r="E12" s="113">
        <v>3004.74</v>
      </c>
    </row>
    <row r="13" spans="1:5">
      <c r="A13" s="57">
        <v>11</v>
      </c>
      <c r="B13" s="51" t="s">
        <v>26</v>
      </c>
      <c r="C13" s="51" t="s">
        <v>28</v>
      </c>
      <c r="D13" s="51" t="s">
        <v>18</v>
      </c>
      <c r="E13" s="113">
        <v>2850.35</v>
      </c>
    </row>
    <row r="14" spans="1:5">
      <c r="A14" s="57">
        <v>12</v>
      </c>
      <c r="B14" s="51" t="s">
        <v>26</v>
      </c>
      <c r="C14" s="51" t="s">
        <v>29</v>
      </c>
      <c r="D14" s="51" t="s">
        <v>17</v>
      </c>
      <c r="E14" s="113">
        <v>2926.58</v>
      </c>
    </row>
    <row r="15" spans="1:5">
      <c r="A15" s="57">
        <v>13</v>
      </c>
      <c r="B15" s="51" t="s">
        <v>26</v>
      </c>
      <c r="C15" s="51" t="s">
        <v>29</v>
      </c>
      <c r="D15" s="51" t="s">
        <v>18</v>
      </c>
      <c r="E15" s="113">
        <v>2829.56</v>
      </c>
    </row>
    <row r="16" spans="1:5">
      <c r="A16" s="57">
        <v>14</v>
      </c>
      <c r="B16" s="51" t="s">
        <v>26</v>
      </c>
      <c r="C16" s="51" t="s">
        <v>30</v>
      </c>
      <c r="D16" s="51" t="s">
        <v>18</v>
      </c>
      <c r="E16" s="113">
        <v>2799.96</v>
      </c>
    </row>
    <row r="17" spans="1:5" ht="25.5">
      <c r="A17" s="57">
        <v>15</v>
      </c>
      <c r="B17" s="51" t="s">
        <v>26</v>
      </c>
      <c r="C17" s="51" t="s">
        <v>31</v>
      </c>
      <c r="D17" s="51" t="s">
        <v>32</v>
      </c>
      <c r="E17" s="113">
        <v>2769.61</v>
      </c>
    </row>
    <row r="18" spans="1:5" ht="25.5">
      <c r="A18" s="57">
        <v>16</v>
      </c>
      <c r="B18" s="51" t="s">
        <v>26</v>
      </c>
      <c r="C18" s="51" t="s">
        <v>33</v>
      </c>
      <c r="D18" s="51" t="s">
        <v>32</v>
      </c>
      <c r="E18" s="113">
        <v>2251.94</v>
      </c>
    </row>
    <row r="19" spans="1:5">
      <c r="A19" s="57">
        <v>17</v>
      </c>
      <c r="B19" s="51" t="s">
        <v>26</v>
      </c>
      <c r="C19" s="51" t="s">
        <v>34</v>
      </c>
      <c r="D19" s="51" t="s">
        <v>18</v>
      </c>
      <c r="E19" s="113">
        <v>3442.7</v>
      </c>
    </row>
    <row r="20" spans="1:5">
      <c r="A20" s="57">
        <v>18</v>
      </c>
      <c r="B20" s="51" t="s">
        <v>26</v>
      </c>
      <c r="C20" s="51" t="s">
        <v>35</v>
      </c>
      <c r="D20" s="51" t="s">
        <v>18</v>
      </c>
      <c r="E20" s="113">
        <v>2414.37</v>
      </c>
    </row>
    <row r="21" spans="1:5">
      <c r="A21" s="57">
        <v>19</v>
      </c>
      <c r="B21" s="51" t="s">
        <v>26</v>
      </c>
      <c r="C21" s="51" t="s">
        <v>36</v>
      </c>
      <c r="D21" s="51" t="s">
        <v>18</v>
      </c>
      <c r="E21" s="113">
        <v>2640.47</v>
      </c>
    </row>
    <row r="22" spans="1:5">
      <c r="A22" s="57">
        <v>20</v>
      </c>
      <c r="B22" s="51" t="s">
        <v>37</v>
      </c>
      <c r="C22" s="51" t="s">
        <v>38</v>
      </c>
      <c r="D22" s="51" t="s">
        <v>18</v>
      </c>
      <c r="E22" s="113">
        <v>3608.66</v>
      </c>
    </row>
    <row r="23" spans="1:5">
      <c r="A23" s="57">
        <v>21</v>
      </c>
      <c r="B23" s="51" t="s">
        <v>37</v>
      </c>
      <c r="C23" s="51" t="s">
        <v>39</v>
      </c>
      <c r="D23" s="51" t="s">
        <v>18</v>
      </c>
      <c r="E23" s="113">
        <v>2967.72</v>
      </c>
    </row>
    <row r="24" spans="1:5">
      <c r="A24" s="57">
        <v>22</v>
      </c>
      <c r="B24" s="51" t="s">
        <v>37</v>
      </c>
      <c r="C24" s="51" t="s">
        <v>40</v>
      </c>
      <c r="D24" s="51" t="s">
        <v>18</v>
      </c>
      <c r="E24" s="113">
        <v>2660.64</v>
      </c>
    </row>
    <row r="25" spans="1:5" ht="25.5">
      <c r="A25" s="57">
        <v>23</v>
      </c>
      <c r="B25" s="51" t="s">
        <v>37</v>
      </c>
      <c r="C25" s="51" t="s">
        <v>41</v>
      </c>
      <c r="D25" s="51" t="s">
        <v>32</v>
      </c>
      <c r="E25" s="113">
        <v>2761.87</v>
      </c>
    </row>
    <row r="26" spans="1:5">
      <c r="A26" s="57">
        <v>24</v>
      </c>
      <c r="B26" s="51" t="s">
        <v>37</v>
      </c>
      <c r="C26" s="51" t="s">
        <v>42</v>
      </c>
      <c r="D26" s="51" t="s">
        <v>18</v>
      </c>
      <c r="E26" s="113">
        <v>3877.39</v>
      </c>
    </row>
    <row r="27" spans="1:5">
      <c r="A27" s="57">
        <v>25</v>
      </c>
      <c r="B27" s="51" t="s">
        <v>37</v>
      </c>
      <c r="C27" s="51" t="s">
        <v>43</v>
      </c>
      <c r="D27" s="51" t="s">
        <v>18</v>
      </c>
      <c r="E27" s="113">
        <v>5209.17</v>
      </c>
    </row>
    <row r="28" spans="1:5">
      <c r="A28" s="57">
        <v>26</v>
      </c>
      <c r="B28" s="51" t="s">
        <v>37</v>
      </c>
      <c r="C28" s="51" t="s">
        <v>44</v>
      </c>
      <c r="D28" s="51" t="s">
        <v>18</v>
      </c>
      <c r="E28" s="113">
        <v>3217.12</v>
      </c>
    </row>
    <row r="29" spans="1:5" ht="25.5">
      <c r="A29" s="57">
        <v>27</v>
      </c>
      <c r="B29" s="51" t="s">
        <v>37</v>
      </c>
      <c r="C29" s="51" t="s">
        <v>45</v>
      </c>
      <c r="D29" s="51" t="s">
        <v>32</v>
      </c>
      <c r="E29" s="113">
        <v>4073.67</v>
      </c>
    </row>
    <row r="30" spans="1:5">
      <c r="A30" s="57">
        <v>28</v>
      </c>
      <c r="B30" s="51" t="s">
        <v>46</v>
      </c>
      <c r="C30" s="51" t="s">
        <v>47</v>
      </c>
      <c r="D30" s="51" t="s">
        <v>17</v>
      </c>
      <c r="E30" s="113">
        <v>2620.2199999999998</v>
      </c>
    </row>
    <row r="31" spans="1:5">
      <c r="A31" s="57">
        <v>29</v>
      </c>
      <c r="B31" s="51" t="s">
        <v>46</v>
      </c>
      <c r="C31" s="51" t="s">
        <v>47</v>
      </c>
      <c r="D31" s="51" t="s">
        <v>18</v>
      </c>
      <c r="E31" s="113">
        <v>2051.06</v>
      </c>
    </row>
    <row r="32" spans="1:5">
      <c r="A32" s="57">
        <v>30</v>
      </c>
      <c r="B32" s="51" t="s">
        <v>46</v>
      </c>
      <c r="C32" s="51" t="s">
        <v>48</v>
      </c>
      <c r="D32" s="51" t="s">
        <v>18</v>
      </c>
      <c r="E32" s="113">
        <v>2965.14</v>
      </c>
    </row>
    <row r="33" spans="1:5">
      <c r="A33" s="57">
        <v>31</v>
      </c>
      <c r="B33" s="51" t="s">
        <v>46</v>
      </c>
      <c r="C33" s="51" t="s">
        <v>49</v>
      </c>
      <c r="D33" s="51" t="s">
        <v>18</v>
      </c>
      <c r="E33" s="113">
        <v>3137.73</v>
      </c>
    </row>
    <row r="34" spans="1:5">
      <c r="A34" s="57">
        <v>32</v>
      </c>
      <c r="B34" s="51" t="s">
        <v>46</v>
      </c>
      <c r="C34" s="51" t="s">
        <v>50</v>
      </c>
      <c r="D34" s="51" t="s">
        <v>18</v>
      </c>
      <c r="E34" s="113">
        <v>2847.15</v>
      </c>
    </row>
    <row r="35" spans="1:5">
      <c r="A35" s="57">
        <v>33</v>
      </c>
      <c r="B35" s="51" t="s">
        <v>46</v>
      </c>
      <c r="C35" s="51" t="s">
        <v>51</v>
      </c>
      <c r="D35" s="51" t="s">
        <v>18</v>
      </c>
      <c r="E35" s="113">
        <v>3017.3</v>
      </c>
    </row>
    <row r="36" spans="1:5">
      <c r="A36" s="57">
        <v>34</v>
      </c>
      <c r="B36" s="51" t="s">
        <v>46</v>
      </c>
      <c r="C36" s="51" t="s">
        <v>52</v>
      </c>
      <c r="D36" s="51" t="s">
        <v>18</v>
      </c>
      <c r="E36" s="113">
        <v>2513.34</v>
      </c>
    </row>
    <row r="37" spans="1:5">
      <c r="A37" s="57">
        <v>35</v>
      </c>
      <c r="B37" s="51" t="s">
        <v>53</v>
      </c>
      <c r="C37" s="51" t="s">
        <v>54</v>
      </c>
      <c r="D37" s="51" t="s">
        <v>18</v>
      </c>
      <c r="E37" s="113">
        <v>3221.15</v>
      </c>
    </row>
    <row r="38" spans="1:5">
      <c r="A38" s="57">
        <v>36</v>
      </c>
      <c r="B38" s="51" t="s">
        <v>53</v>
      </c>
      <c r="C38" s="51" t="s">
        <v>55</v>
      </c>
      <c r="D38" s="51" t="s">
        <v>17</v>
      </c>
      <c r="E38" s="113">
        <v>2876.41</v>
      </c>
    </row>
    <row r="39" spans="1:5">
      <c r="A39" s="57">
        <v>37</v>
      </c>
      <c r="B39" s="51" t="s">
        <v>53</v>
      </c>
      <c r="C39" s="51" t="s">
        <v>55</v>
      </c>
      <c r="D39" s="51" t="s">
        <v>18</v>
      </c>
      <c r="E39" s="113">
        <v>2670.13</v>
      </c>
    </row>
    <row r="40" spans="1:5" ht="25.5">
      <c r="A40" s="57">
        <v>38</v>
      </c>
      <c r="B40" s="51" t="s">
        <v>53</v>
      </c>
      <c r="C40" s="51" t="s">
        <v>56</v>
      </c>
      <c r="D40" s="51" t="s">
        <v>32</v>
      </c>
      <c r="E40" s="113">
        <v>2781.65</v>
      </c>
    </row>
    <row r="41" spans="1:5">
      <c r="A41" s="57">
        <v>39</v>
      </c>
      <c r="B41" s="51" t="s">
        <v>53</v>
      </c>
      <c r="C41" s="51" t="s">
        <v>57</v>
      </c>
      <c r="D41" s="51" t="s">
        <v>18</v>
      </c>
      <c r="E41" s="113">
        <v>2767.28</v>
      </c>
    </row>
    <row r="42" spans="1:5">
      <c r="A42" s="57">
        <v>40</v>
      </c>
      <c r="B42" s="51" t="s">
        <v>53</v>
      </c>
      <c r="C42" s="51" t="s">
        <v>58</v>
      </c>
      <c r="D42" s="51" t="s">
        <v>18</v>
      </c>
      <c r="E42" s="113">
        <v>2573.6999999999998</v>
      </c>
    </row>
    <row r="43" spans="1:5">
      <c r="A43" s="57">
        <v>41</v>
      </c>
      <c r="B43" s="51" t="s">
        <v>59</v>
      </c>
      <c r="C43" s="51" t="s">
        <v>60</v>
      </c>
      <c r="D43" s="51" t="s">
        <v>18</v>
      </c>
      <c r="E43" s="113">
        <v>3741.78</v>
      </c>
    </row>
    <row r="44" spans="1:5">
      <c r="A44" s="57">
        <v>42</v>
      </c>
      <c r="B44" s="51" t="s">
        <v>59</v>
      </c>
      <c r="C44" s="51" t="s">
        <v>61</v>
      </c>
      <c r="D44" s="51" t="s">
        <v>18</v>
      </c>
      <c r="E44" s="113">
        <v>3070.26</v>
      </c>
    </row>
    <row r="45" spans="1:5" ht="25.5">
      <c r="A45" s="57">
        <v>43</v>
      </c>
      <c r="B45" s="51" t="s">
        <v>59</v>
      </c>
      <c r="C45" s="51" t="s">
        <v>62</v>
      </c>
      <c r="D45" s="51" t="s">
        <v>32</v>
      </c>
      <c r="E45" s="113">
        <v>3119.3</v>
      </c>
    </row>
    <row r="46" spans="1:5" ht="25.5">
      <c r="A46" s="57">
        <v>44</v>
      </c>
      <c r="B46" s="51" t="s">
        <v>59</v>
      </c>
      <c r="C46" s="51" t="s">
        <v>63</v>
      </c>
      <c r="D46" s="51" t="s">
        <v>32</v>
      </c>
      <c r="E46" s="113">
        <v>5099.47</v>
      </c>
    </row>
    <row r="47" spans="1:5">
      <c r="A47" s="57">
        <v>45</v>
      </c>
      <c r="B47" s="51" t="s">
        <v>59</v>
      </c>
      <c r="C47" s="51" t="s">
        <v>64</v>
      </c>
      <c r="D47" s="51" t="s">
        <v>18</v>
      </c>
      <c r="E47" s="113">
        <v>2810.01</v>
      </c>
    </row>
    <row r="48" spans="1:5">
      <c r="A48" s="57">
        <v>46</v>
      </c>
      <c r="B48" s="51" t="s">
        <v>59</v>
      </c>
      <c r="C48" s="51" t="s">
        <v>65</v>
      </c>
      <c r="D48" s="51" t="s">
        <v>18</v>
      </c>
      <c r="E48" s="113">
        <v>4449.03</v>
      </c>
    </row>
    <row r="49" spans="1:5">
      <c r="A49" s="57">
        <v>47</v>
      </c>
      <c r="B49" s="51" t="s">
        <v>66</v>
      </c>
      <c r="C49" s="51" t="s">
        <v>67</v>
      </c>
      <c r="D49" s="51" t="s">
        <v>18</v>
      </c>
      <c r="E49" s="113">
        <v>2799.58</v>
      </c>
    </row>
    <row r="50" spans="1:5" ht="25.5">
      <c r="A50" s="57">
        <v>48</v>
      </c>
      <c r="B50" s="51" t="s">
        <v>66</v>
      </c>
      <c r="C50" s="51" t="s">
        <v>68</v>
      </c>
      <c r="D50" s="51" t="s">
        <v>32</v>
      </c>
      <c r="E50" s="113">
        <v>2939.59</v>
      </c>
    </row>
    <row r="51" spans="1:5">
      <c r="A51" s="57">
        <v>49</v>
      </c>
      <c r="B51" s="51" t="s">
        <v>66</v>
      </c>
      <c r="C51" s="51" t="s">
        <v>69</v>
      </c>
      <c r="D51" s="51" t="s">
        <v>17</v>
      </c>
      <c r="E51" s="113">
        <v>3295.17</v>
      </c>
    </row>
    <row r="52" spans="1:5">
      <c r="A52" s="57">
        <v>50</v>
      </c>
      <c r="B52" s="51" t="s">
        <v>66</v>
      </c>
      <c r="C52" s="51" t="s">
        <v>69</v>
      </c>
      <c r="D52" s="51" t="s">
        <v>18</v>
      </c>
      <c r="E52" s="113">
        <v>3284.94</v>
      </c>
    </row>
    <row r="53" spans="1:5" ht="25.5">
      <c r="A53" s="57">
        <v>51</v>
      </c>
      <c r="B53" s="51" t="s">
        <v>66</v>
      </c>
      <c r="C53" s="51" t="s">
        <v>70</v>
      </c>
      <c r="D53" s="51" t="s">
        <v>32</v>
      </c>
      <c r="E53" s="113">
        <v>3656.07</v>
      </c>
    </row>
    <row r="54" spans="1:5" ht="25.5">
      <c r="A54" s="57">
        <v>52</v>
      </c>
      <c r="B54" s="51" t="s">
        <v>66</v>
      </c>
      <c r="C54" s="51" t="s">
        <v>71</v>
      </c>
      <c r="D54" s="51" t="s">
        <v>32</v>
      </c>
      <c r="E54" s="113">
        <v>2774.46</v>
      </c>
    </row>
    <row r="55" spans="1:5" ht="25.5">
      <c r="A55" s="57">
        <v>53</v>
      </c>
      <c r="B55" s="51" t="s">
        <v>66</v>
      </c>
      <c r="C55" s="51" t="s">
        <v>72</v>
      </c>
      <c r="D55" s="51" t="s">
        <v>32</v>
      </c>
      <c r="E55" s="113">
        <v>3016.06</v>
      </c>
    </row>
    <row r="56" spans="1:5">
      <c r="A56" s="57">
        <v>54</v>
      </c>
      <c r="B56" s="51" t="s">
        <v>66</v>
      </c>
      <c r="C56" s="51" t="s">
        <v>73</v>
      </c>
      <c r="D56" s="51" t="s">
        <v>18</v>
      </c>
      <c r="E56" s="113">
        <v>3436</v>
      </c>
    </row>
    <row r="57" spans="1:5">
      <c r="A57" s="57">
        <v>55</v>
      </c>
      <c r="B57" s="51" t="s">
        <v>66</v>
      </c>
      <c r="C57" s="51" t="s">
        <v>74</v>
      </c>
      <c r="D57" s="51" t="s">
        <v>18</v>
      </c>
      <c r="E57" s="113">
        <v>2428.27</v>
      </c>
    </row>
    <row r="58" spans="1:5">
      <c r="A58" s="57">
        <v>56</v>
      </c>
      <c r="B58" s="51" t="s">
        <v>75</v>
      </c>
      <c r="C58" s="51" t="s">
        <v>76</v>
      </c>
      <c r="D58" s="51" t="s">
        <v>18</v>
      </c>
      <c r="E58" s="113">
        <v>3588.23</v>
      </c>
    </row>
    <row r="59" spans="1:5">
      <c r="A59" s="57">
        <v>57</v>
      </c>
      <c r="B59" s="51" t="s">
        <v>75</v>
      </c>
      <c r="C59" s="51" t="s">
        <v>77</v>
      </c>
      <c r="D59" s="51" t="s">
        <v>18</v>
      </c>
      <c r="E59" s="113">
        <v>3444.14</v>
      </c>
    </row>
    <row r="60" spans="1:5" ht="25.5">
      <c r="A60" s="57">
        <v>58</v>
      </c>
      <c r="B60" s="51" t="s">
        <v>75</v>
      </c>
      <c r="C60" s="51" t="s">
        <v>78</v>
      </c>
      <c r="D60" s="51" t="s">
        <v>32</v>
      </c>
      <c r="E60" s="113">
        <v>2666.35</v>
      </c>
    </row>
    <row r="61" spans="1:5">
      <c r="A61" s="57">
        <v>59</v>
      </c>
      <c r="B61" s="51" t="s">
        <v>75</v>
      </c>
      <c r="C61" s="51" t="s">
        <v>79</v>
      </c>
      <c r="D61" s="51" t="s">
        <v>18</v>
      </c>
      <c r="E61" s="113">
        <v>2696.56</v>
      </c>
    </row>
    <row r="62" spans="1:5">
      <c r="A62" s="57">
        <v>60</v>
      </c>
      <c r="B62" s="51" t="s">
        <v>75</v>
      </c>
      <c r="C62" s="51" t="s">
        <v>80</v>
      </c>
      <c r="D62" s="51" t="s">
        <v>17</v>
      </c>
      <c r="E62" s="113">
        <v>2275.9899999999998</v>
      </c>
    </row>
    <row r="63" spans="1:5">
      <c r="A63" s="57">
        <v>61</v>
      </c>
      <c r="B63" s="51" t="s">
        <v>75</v>
      </c>
      <c r="C63" s="51" t="s">
        <v>80</v>
      </c>
      <c r="D63" s="51" t="s">
        <v>18</v>
      </c>
      <c r="E63" s="113">
        <v>2276.46</v>
      </c>
    </row>
    <row r="64" spans="1:5" ht="25.5">
      <c r="A64" s="57">
        <v>62</v>
      </c>
      <c r="B64" s="51" t="s">
        <v>75</v>
      </c>
      <c r="C64" s="51" t="s">
        <v>81</v>
      </c>
      <c r="D64" s="51" t="s">
        <v>32</v>
      </c>
      <c r="E64" s="113">
        <v>2608.59</v>
      </c>
    </row>
    <row r="65" spans="1:5">
      <c r="A65" s="57">
        <v>63</v>
      </c>
      <c r="B65" s="51" t="s">
        <v>75</v>
      </c>
      <c r="C65" s="51" t="s">
        <v>82</v>
      </c>
      <c r="D65" s="51" t="s">
        <v>18</v>
      </c>
      <c r="E65" s="113">
        <v>2768.59</v>
      </c>
    </row>
    <row r="66" spans="1:5">
      <c r="A66" s="57">
        <v>64</v>
      </c>
      <c r="B66" s="51" t="s">
        <v>75</v>
      </c>
      <c r="C66" s="51" t="s">
        <v>83</v>
      </c>
      <c r="D66" s="51" t="s">
        <v>18</v>
      </c>
      <c r="E66" s="113">
        <v>2534.52</v>
      </c>
    </row>
    <row r="67" spans="1:5">
      <c r="A67" s="57">
        <v>65</v>
      </c>
      <c r="B67" s="51" t="s">
        <v>84</v>
      </c>
      <c r="C67" s="51" t="s">
        <v>85</v>
      </c>
      <c r="D67" s="51" t="s">
        <v>17</v>
      </c>
      <c r="E67" s="113">
        <v>4241.6400000000003</v>
      </c>
    </row>
    <row r="68" spans="1:5">
      <c r="A68" s="57">
        <v>66</v>
      </c>
      <c r="B68" s="51" t="s">
        <v>86</v>
      </c>
      <c r="C68" s="51" t="s">
        <v>87</v>
      </c>
      <c r="D68" s="51" t="s">
        <v>17</v>
      </c>
      <c r="E68" s="113">
        <v>3613.9</v>
      </c>
    </row>
    <row r="69" spans="1:5">
      <c r="A69" s="57">
        <v>67</v>
      </c>
      <c r="B69" s="51" t="s">
        <v>88</v>
      </c>
      <c r="C69" s="51" t="s">
        <v>89</v>
      </c>
      <c r="D69" s="51" t="s">
        <v>17</v>
      </c>
      <c r="E69" s="113">
        <v>4018.04</v>
      </c>
    </row>
    <row r="70" spans="1:5">
      <c r="A70" s="57">
        <v>68</v>
      </c>
      <c r="B70" s="51" t="s">
        <v>90</v>
      </c>
      <c r="C70" s="51" t="s">
        <v>91</v>
      </c>
      <c r="D70" s="51" t="s">
        <v>17</v>
      </c>
      <c r="E70" s="113">
        <v>4213.4399999999996</v>
      </c>
    </row>
    <row r="71" spans="1:5">
      <c r="A71" s="57">
        <v>69</v>
      </c>
      <c r="B71" s="51" t="s">
        <v>92</v>
      </c>
      <c r="C71" s="51" t="s">
        <v>93</v>
      </c>
      <c r="D71" s="51" t="s">
        <v>18</v>
      </c>
      <c r="E71" s="113">
        <v>2935.17</v>
      </c>
    </row>
    <row r="72" spans="1:5">
      <c r="A72" s="57">
        <v>70</v>
      </c>
      <c r="B72" s="51" t="s">
        <v>92</v>
      </c>
      <c r="C72" s="51" t="s">
        <v>94</v>
      </c>
      <c r="D72" s="51" t="s">
        <v>18</v>
      </c>
      <c r="E72" s="113">
        <v>2910.77</v>
      </c>
    </row>
    <row r="73" spans="1:5" ht="25.5">
      <c r="A73" s="57">
        <v>71</v>
      </c>
      <c r="B73" s="51" t="s">
        <v>92</v>
      </c>
      <c r="C73" s="51" t="s">
        <v>95</v>
      </c>
      <c r="D73" s="51" t="s">
        <v>32</v>
      </c>
      <c r="E73" s="113">
        <v>3170.63</v>
      </c>
    </row>
    <row r="74" spans="1:5" ht="25.5">
      <c r="A74" s="57">
        <v>72</v>
      </c>
      <c r="B74" s="51" t="s">
        <v>92</v>
      </c>
      <c r="C74" s="51" t="s">
        <v>96</v>
      </c>
      <c r="D74" s="51" t="s">
        <v>32</v>
      </c>
      <c r="E74" s="113">
        <v>2995.18</v>
      </c>
    </row>
    <row r="75" spans="1:5" ht="25.5">
      <c r="A75" s="57">
        <v>73</v>
      </c>
      <c r="B75" s="51" t="s">
        <v>97</v>
      </c>
      <c r="C75" s="51" t="s">
        <v>98</v>
      </c>
      <c r="D75" s="51" t="s">
        <v>32</v>
      </c>
      <c r="E75" s="113">
        <v>2333.59</v>
      </c>
    </row>
    <row r="76" spans="1:5" ht="25.5">
      <c r="A76" s="57">
        <v>74</v>
      </c>
      <c r="B76" s="51" t="s">
        <v>97</v>
      </c>
      <c r="C76" s="51" t="s">
        <v>99</v>
      </c>
      <c r="D76" s="51" t="s">
        <v>32</v>
      </c>
      <c r="E76" s="113">
        <v>2267.61</v>
      </c>
    </row>
    <row r="77" spans="1:5" ht="25.5">
      <c r="A77" s="57">
        <v>75</v>
      </c>
      <c r="B77" s="51" t="s">
        <v>97</v>
      </c>
      <c r="C77" s="51" t="s">
        <v>100</v>
      </c>
      <c r="D77" s="51" t="s">
        <v>32</v>
      </c>
      <c r="E77" s="113">
        <v>2711.37</v>
      </c>
    </row>
    <row r="78" spans="1:5">
      <c r="A78" s="57">
        <v>76</v>
      </c>
      <c r="B78" s="51" t="s">
        <v>97</v>
      </c>
      <c r="C78" s="51" t="s">
        <v>101</v>
      </c>
      <c r="D78" s="51" t="s">
        <v>18</v>
      </c>
      <c r="E78" s="113">
        <v>2454.5700000000002</v>
      </c>
    </row>
    <row r="79" spans="1:5" ht="25.5">
      <c r="A79" s="57">
        <v>77</v>
      </c>
      <c r="B79" s="51" t="s">
        <v>97</v>
      </c>
      <c r="C79" s="51" t="s">
        <v>102</v>
      </c>
      <c r="D79" s="51" t="s">
        <v>32</v>
      </c>
      <c r="E79" s="113">
        <v>2437.2800000000002</v>
      </c>
    </row>
    <row r="80" spans="1:5">
      <c r="A80" s="57">
        <v>78</v>
      </c>
      <c r="B80" s="51" t="s">
        <v>103</v>
      </c>
      <c r="C80" s="51" t="s">
        <v>104</v>
      </c>
      <c r="D80" s="51" t="s">
        <v>18</v>
      </c>
      <c r="E80" s="113">
        <v>3033.22</v>
      </c>
    </row>
    <row r="81" spans="1:5">
      <c r="A81" s="57">
        <v>79</v>
      </c>
      <c r="B81" s="51" t="s">
        <v>103</v>
      </c>
      <c r="C81" s="51" t="s">
        <v>105</v>
      </c>
      <c r="D81" s="51" t="s">
        <v>18</v>
      </c>
      <c r="E81" s="113">
        <v>3090.32</v>
      </c>
    </row>
    <row r="82" spans="1:5">
      <c r="A82" s="57">
        <v>80</v>
      </c>
      <c r="B82" s="51" t="s">
        <v>103</v>
      </c>
      <c r="C82" s="51" t="s">
        <v>106</v>
      </c>
      <c r="D82" s="51" t="s">
        <v>18</v>
      </c>
      <c r="E82" s="113">
        <v>2095.48</v>
      </c>
    </row>
    <row r="83" spans="1:5" ht="25.5">
      <c r="A83" s="57">
        <v>81</v>
      </c>
      <c r="B83" s="51" t="s">
        <v>103</v>
      </c>
      <c r="C83" s="51" t="s">
        <v>107</v>
      </c>
      <c r="D83" s="51" t="s">
        <v>32</v>
      </c>
      <c r="E83" s="113">
        <v>2356.83</v>
      </c>
    </row>
    <row r="84" spans="1:5">
      <c r="A84" s="57">
        <v>82</v>
      </c>
      <c r="B84" s="51" t="s">
        <v>103</v>
      </c>
      <c r="C84" s="51" t="s">
        <v>108</v>
      </c>
      <c r="D84" s="51" t="s">
        <v>17</v>
      </c>
      <c r="E84" s="113">
        <v>3570.98</v>
      </c>
    </row>
    <row r="85" spans="1:5">
      <c r="A85" s="57">
        <v>83</v>
      </c>
      <c r="B85" s="51" t="s">
        <v>103</v>
      </c>
      <c r="C85" s="51" t="s">
        <v>108</v>
      </c>
      <c r="D85" s="51" t="s">
        <v>18</v>
      </c>
      <c r="E85" s="113">
        <v>4810.05</v>
      </c>
    </row>
    <row r="86" spans="1:5">
      <c r="A86" s="57">
        <v>84</v>
      </c>
      <c r="B86" s="51" t="s">
        <v>103</v>
      </c>
      <c r="C86" s="51" t="s">
        <v>109</v>
      </c>
      <c r="D86" s="51" t="s">
        <v>18</v>
      </c>
      <c r="E86" s="113">
        <v>2533.14</v>
      </c>
    </row>
    <row r="87" spans="1:5">
      <c r="A87" s="57">
        <v>85</v>
      </c>
      <c r="B87" s="51" t="s">
        <v>110</v>
      </c>
      <c r="C87" s="51" t="s">
        <v>111</v>
      </c>
      <c r="D87" s="51" t="s">
        <v>18</v>
      </c>
      <c r="E87" s="113">
        <v>3202.06</v>
      </c>
    </row>
    <row r="88" spans="1:5">
      <c r="A88" s="57">
        <v>86</v>
      </c>
      <c r="B88" s="51" t="s">
        <v>110</v>
      </c>
      <c r="C88" s="51" t="s">
        <v>112</v>
      </c>
      <c r="D88" s="51" t="s">
        <v>18</v>
      </c>
      <c r="E88" s="113">
        <v>3425.63</v>
      </c>
    </row>
    <row r="89" spans="1:5">
      <c r="A89" s="57">
        <v>87</v>
      </c>
      <c r="B89" s="51" t="s">
        <v>110</v>
      </c>
      <c r="C89" s="51" t="s">
        <v>113</v>
      </c>
      <c r="D89" s="51" t="s">
        <v>17</v>
      </c>
      <c r="E89" s="113">
        <v>3167.48</v>
      </c>
    </row>
    <row r="90" spans="1:5">
      <c r="A90" s="57">
        <v>88</v>
      </c>
      <c r="B90" s="51" t="s">
        <v>110</v>
      </c>
      <c r="C90" s="51" t="s">
        <v>113</v>
      </c>
      <c r="D90" s="51" t="s">
        <v>18</v>
      </c>
      <c r="E90" s="113">
        <v>2865.31</v>
      </c>
    </row>
    <row r="91" spans="1:5">
      <c r="A91" s="57">
        <v>89</v>
      </c>
      <c r="B91" s="51" t="s">
        <v>110</v>
      </c>
      <c r="C91" s="51" t="s">
        <v>114</v>
      </c>
      <c r="D91" s="51" t="s">
        <v>18</v>
      </c>
      <c r="E91" s="113">
        <v>1927.82</v>
      </c>
    </row>
    <row r="92" spans="1:5">
      <c r="A92" s="57">
        <v>90</v>
      </c>
      <c r="B92" s="51" t="s">
        <v>110</v>
      </c>
      <c r="C92" s="51" t="s">
        <v>115</v>
      </c>
      <c r="D92" s="51" t="s">
        <v>18</v>
      </c>
      <c r="E92" s="113">
        <v>2617.83</v>
      </c>
    </row>
    <row r="93" spans="1:5" ht="25.5">
      <c r="A93" s="57">
        <v>91</v>
      </c>
      <c r="B93" s="51" t="s">
        <v>116</v>
      </c>
      <c r="C93" s="51" t="s">
        <v>117</v>
      </c>
      <c r="D93" s="51" t="s">
        <v>32</v>
      </c>
      <c r="E93" s="113">
        <v>2680.72</v>
      </c>
    </row>
    <row r="94" spans="1:5" ht="25.5">
      <c r="A94" s="57">
        <v>92</v>
      </c>
      <c r="B94" s="51" t="s">
        <v>116</v>
      </c>
      <c r="C94" s="51" t="s">
        <v>118</v>
      </c>
      <c r="D94" s="51" t="s">
        <v>32</v>
      </c>
      <c r="E94" s="113">
        <v>2948.18</v>
      </c>
    </row>
    <row r="95" spans="1:5">
      <c r="A95" s="57">
        <v>93</v>
      </c>
      <c r="B95" s="51" t="s">
        <v>116</v>
      </c>
      <c r="C95" s="51" t="s">
        <v>119</v>
      </c>
      <c r="D95" s="51" t="s">
        <v>18</v>
      </c>
      <c r="E95" s="113">
        <v>2698.59</v>
      </c>
    </row>
    <row r="96" spans="1:5" ht="25.5">
      <c r="A96" s="57">
        <v>94</v>
      </c>
      <c r="B96" s="51" t="s">
        <v>116</v>
      </c>
      <c r="C96" s="51" t="s">
        <v>120</v>
      </c>
      <c r="D96" s="51" t="s">
        <v>32</v>
      </c>
      <c r="E96" s="113">
        <v>2190.1799999999998</v>
      </c>
    </row>
    <row r="97" spans="1:5">
      <c r="A97" s="57">
        <v>95</v>
      </c>
      <c r="B97" s="51" t="s">
        <v>121</v>
      </c>
      <c r="C97" s="51" t="s">
        <v>122</v>
      </c>
      <c r="D97" s="51" t="s">
        <v>18</v>
      </c>
      <c r="E97" s="113">
        <v>3573.49</v>
      </c>
    </row>
    <row r="98" spans="1:5">
      <c r="A98" s="57">
        <v>96</v>
      </c>
      <c r="B98" s="51" t="s">
        <v>121</v>
      </c>
      <c r="C98" s="51" t="s">
        <v>123</v>
      </c>
      <c r="D98" s="51" t="s">
        <v>18</v>
      </c>
      <c r="E98" s="113">
        <v>3358.94</v>
      </c>
    </row>
    <row r="99" spans="1:5">
      <c r="A99" s="57">
        <v>97</v>
      </c>
      <c r="B99" s="51" t="s">
        <v>121</v>
      </c>
      <c r="C99" s="51" t="s">
        <v>124</v>
      </c>
      <c r="D99" s="51" t="s">
        <v>18</v>
      </c>
      <c r="E99" s="113">
        <v>2697.51</v>
      </c>
    </row>
    <row r="100" spans="1:5">
      <c r="A100" s="57">
        <v>98</v>
      </c>
      <c r="B100" s="51" t="s">
        <v>121</v>
      </c>
      <c r="C100" s="51" t="s">
        <v>125</v>
      </c>
      <c r="D100" s="51" t="s">
        <v>18</v>
      </c>
      <c r="E100" s="113">
        <v>2657.32</v>
      </c>
    </row>
    <row r="101" spans="1:5">
      <c r="A101" s="57">
        <v>99</v>
      </c>
      <c r="B101" s="51" t="s">
        <v>121</v>
      </c>
      <c r="C101" s="51" t="s">
        <v>126</v>
      </c>
      <c r="D101" s="51" t="s">
        <v>18</v>
      </c>
      <c r="E101" s="113">
        <v>3051.44</v>
      </c>
    </row>
    <row r="102" spans="1:5" ht="25.5">
      <c r="A102" s="57">
        <v>100</v>
      </c>
      <c r="B102" s="51" t="s">
        <v>121</v>
      </c>
      <c r="C102" s="51" t="s">
        <v>127</v>
      </c>
      <c r="D102" s="51" t="s">
        <v>32</v>
      </c>
      <c r="E102" s="113">
        <v>2341.69</v>
      </c>
    </row>
    <row r="103" spans="1:5">
      <c r="A103" s="57">
        <v>101</v>
      </c>
      <c r="B103" s="51" t="s">
        <v>121</v>
      </c>
      <c r="C103" s="51" t="s">
        <v>128</v>
      </c>
      <c r="D103" s="51" t="s">
        <v>18</v>
      </c>
      <c r="E103" s="113">
        <v>3317.29</v>
      </c>
    </row>
    <row r="104" spans="1:5">
      <c r="A104" s="57">
        <v>102</v>
      </c>
      <c r="B104" s="51" t="s">
        <v>121</v>
      </c>
      <c r="C104" s="51" t="s">
        <v>129</v>
      </c>
      <c r="D104" s="51" t="s">
        <v>18</v>
      </c>
      <c r="E104" s="113">
        <v>2427.3000000000002</v>
      </c>
    </row>
    <row r="105" spans="1:5" ht="25.5">
      <c r="A105" s="57">
        <v>103</v>
      </c>
      <c r="B105" s="51" t="s">
        <v>121</v>
      </c>
      <c r="C105" s="51" t="s">
        <v>130</v>
      </c>
      <c r="D105" s="51" t="s">
        <v>32</v>
      </c>
      <c r="E105" s="113">
        <v>4528.29</v>
      </c>
    </row>
    <row r="106" spans="1:5">
      <c r="A106" s="57">
        <v>104</v>
      </c>
      <c r="B106" s="51" t="s">
        <v>121</v>
      </c>
      <c r="C106" s="51" t="s">
        <v>131</v>
      </c>
      <c r="D106" s="51" t="s">
        <v>18</v>
      </c>
      <c r="E106" s="113">
        <v>2659.36</v>
      </c>
    </row>
    <row r="107" spans="1:5">
      <c r="A107" s="57">
        <v>105</v>
      </c>
      <c r="B107" s="51" t="s">
        <v>121</v>
      </c>
      <c r="C107" s="51" t="s">
        <v>132</v>
      </c>
      <c r="D107" s="51" t="s">
        <v>18</v>
      </c>
      <c r="E107" s="113">
        <v>2815.74</v>
      </c>
    </row>
    <row r="108" spans="1:5">
      <c r="A108" s="57">
        <v>106</v>
      </c>
      <c r="B108" s="51" t="s">
        <v>133</v>
      </c>
      <c r="C108" s="51" t="s">
        <v>134</v>
      </c>
      <c r="D108" s="51" t="s">
        <v>17</v>
      </c>
      <c r="E108" s="113">
        <v>2576.64</v>
      </c>
    </row>
    <row r="109" spans="1:5">
      <c r="A109" s="57">
        <v>107</v>
      </c>
      <c r="B109" s="51" t="s">
        <v>133</v>
      </c>
      <c r="C109" s="51" t="s">
        <v>134</v>
      </c>
      <c r="D109" s="51" t="s">
        <v>18</v>
      </c>
      <c r="E109" s="113">
        <v>3177.04</v>
      </c>
    </row>
    <row r="110" spans="1:5">
      <c r="A110" s="57">
        <v>108</v>
      </c>
      <c r="B110" s="51" t="s">
        <v>133</v>
      </c>
      <c r="C110" s="51" t="s">
        <v>135</v>
      </c>
      <c r="D110" s="51" t="s">
        <v>18</v>
      </c>
      <c r="E110" s="113">
        <v>2274.59</v>
      </c>
    </row>
    <row r="111" spans="1:5">
      <c r="A111" s="57">
        <v>109</v>
      </c>
      <c r="B111" s="51" t="s">
        <v>133</v>
      </c>
      <c r="C111" s="51" t="s">
        <v>136</v>
      </c>
      <c r="D111" s="51" t="s">
        <v>18</v>
      </c>
      <c r="E111" s="113">
        <v>3045.73</v>
      </c>
    </row>
    <row r="112" spans="1:5">
      <c r="A112" s="57">
        <v>110</v>
      </c>
      <c r="B112" s="51" t="s">
        <v>133</v>
      </c>
      <c r="C112" s="51" t="s">
        <v>137</v>
      </c>
      <c r="D112" s="51" t="s">
        <v>18</v>
      </c>
      <c r="E112" s="113">
        <v>3241.42</v>
      </c>
    </row>
    <row r="113" spans="1:5">
      <c r="A113" s="57">
        <v>111</v>
      </c>
      <c r="B113" s="51" t="s">
        <v>133</v>
      </c>
      <c r="C113" s="51" t="s">
        <v>138</v>
      </c>
      <c r="D113" s="51" t="s">
        <v>18</v>
      </c>
      <c r="E113" s="113">
        <v>3735.32</v>
      </c>
    </row>
    <row r="114" spans="1:5">
      <c r="A114" s="57">
        <v>112</v>
      </c>
      <c r="B114" s="51" t="s">
        <v>133</v>
      </c>
      <c r="C114" s="51" t="s">
        <v>139</v>
      </c>
      <c r="D114" s="51" t="s">
        <v>18</v>
      </c>
      <c r="E114" s="113">
        <v>2291.94</v>
      </c>
    </row>
    <row r="115" spans="1:5">
      <c r="A115" s="57">
        <v>113</v>
      </c>
      <c r="B115" s="51" t="s">
        <v>133</v>
      </c>
      <c r="C115" s="51" t="s">
        <v>140</v>
      </c>
      <c r="D115" s="51" t="s">
        <v>18</v>
      </c>
      <c r="E115" s="113">
        <v>4596.67</v>
      </c>
    </row>
    <row r="116" spans="1:5">
      <c r="A116" s="57">
        <v>114</v>
      </c>
      <c r="B116" s="51" t="s">
        <v>133</v>
      </c>
      <c r="C116" s="51" t="s">
        <v>141</v>
      </c>
      <c r="D116" s="51" t="s">
        <v>18</v>
      </c>
      <c r="E116" s="113">
        <v>2539.62</v>
      </c>
    </row>
    <row r="117" spans="1:5">
      <c r="A117" s="57">
        <v>115</v>
      </c>
      <c r="B117" s="51" t="s">
        <v>142</v>
      </c>
      <c r="C117" s="51" t="s">
        <v>143</v>
      </c>
      <c r="D117" s="51" t="s">
        <v>18</v>
      </c>
      <c r="E117" s="113">
        <v>2855.46</v>
      </c>
    </row>
    <row r="118" spans="1:5">
      <c r="A118" s="57">
        <v>116</v>
      </c>
      <c r="B118" s="51" t="s">
        <v>142</v>
      </c>
      <c r="C118" s="51" t="s">
        <v>144</v>
      </c>
      <c r="D118" s="51" t="s">
        <v>18</v>
      </c>
      <c r="E118" s="113">
        <v>2653.01</v>
      </c>
    </row>
    <row r="119" spans="1:5">
      <c r="A119" s="57">
        <v>117</v>
      </c>
      <c r="B119" s="51" t="s">
        <v>142</v>
      </c>
      <c r="C119" s="51" t="s">
        <v>145</v>
      </c>
      <c r="D119" s="51" t="s">
        <v>18</v>
      </c>
      <c r="E119" s="113">
        <v>2426.08</v>
      </c>
    </row>
    <row r="120" spans="1:5">
      <c r="A120" s="57">
        <v>118</v>
      </c>
      <c r="B120" s="51" t="s">
        <v>142</v>
      </c>
      <c r="C120" s="51" t="s">
        <v>146</v>
      </c>
      <c r="D120" s="51" t="s">
        <v>18</v>
      </c>
      <c r="E120" s="113">
        <v>2854.94</v>
      </c>
    </row>
    <row r="121" spans="1:5">
      <c r="A121" s="57">
        <v>119</v>
      </c>
      <c r="B121" s="51" t="s">
        <v>142</v>
      </c>
      <c r="C121" s="51" t="s">
        <v>147</v>
      </c>
      <c r="D121" s="51" t="s">
        <v>18</v>
      </c>
      <c r="E121" s="113">
        <v>3337.25</v>
      </c>
    </row>
    <row r="122" spans="1:5" ht="25.5">
      <c r="A122" s="57">
        <v>120</v>
      </c>
      <c r="B122" s="51" t="s">
        <v>142</v>
      </c>
      <c r="C122" s="51" t="s">
        <v>148</v>
      </c>
      <c r="D122" s="51" t="s">
        <v>32</v>
      </c>
      <c r="E122" s="113">
        <v>2776.54</v>
      </c>
    </row>
    <row r="123" spans="1:5">
      <c r="A123" s="57">
        <v>121</v>
      </c>
      <c r="B123" s="51" t="s">
        <v>149</v>
      </c>
      <c r="C123" s="51" t="s">
        <v>150</v>
      </c>
      <c r="D123" s="51" t="s">
        <v>18</v>
      </c>
      <c r="E123" s="113">
        <v>4211.99</v>
      </c>
    </row>
    <row r="124" spans="1:5">
      <c r="A124" s="57">
        <v>122</v>
      </c>
      <c r="B124" s="51" t="s">
        <v>149</v>
      </c>
      <c r="C124" s="51" t="s">
        <v>151</v>
      </c>
      <c r="D124" s="51" t="s">
        <v>18</v>
      </c>
      <c r="E124" s="113">
        <v>4097.41</v>
      </c>
    </row>
    <row r="125" spans="1:5">
      <c r="A125" s="57">
        <v>123</v>
      </c>
      <c r="B125" s="51" t="s">
        <v>149</v>
      </c>
      <c r="C125" s="51" t="s">
        <v>152</v>
      </c>
      <c r="D125" s="51" t="s">
        <v>18</v>
      </c>
      <c r="E125" s="113">
        <v>4488.8</v>
      </c>
    </row>
    <row r="126" spans="1:5">
      <c r="A126" s="57">
        <v>124</v>
      </c>
      <c r="B126" s="56" t="s">
        <v>149</v>
      </c>
      <c r="C126" s="56" t="s">
        <v>153</v>
      </c>
      <c r="D126" s="56" t="s">
        <v>18</v>
      </c>
      <c r="E126" s="113">
        <v>2668.07</v>
      </c>
    </row>
    <row r="127" spans="1:5">
      <c r="A127" s="57">
        <v>125</v>
      </c>
      <c r="B127" s="51" t="s">
        <v>149</v>
      </c>
      <c r="C127" s="51" t="s">
        <v>154</v>
      </c>
      <c r="D127" s="51" t="s">
        <v>17</v>
      </c>
      <c r="E127" s="113">
        <v>3147.14</v>
      </c>
    </row>
    <row r="128" spans="1:5">
      <c r="A128" s="57">
        <v>126</v>
      </c>
      <c r="B128" s="51" t="s">
        <v>155</v>
      </c>
      <c r="C128" s="51" t="s">
        <v>156</v>
      </c>
      <c r="D128" s="51" t="s">
        <v>18</v>
      </c>
      <c r="E128" s="113">
        <v>4354.3100000000004</v>
      </c>
    </row>
    <row r="129" spans="1:5">
      <c r="A129" s="57">
        <v>127</v>
      </c>
      <c r="B129" s="51" t="s">
        <v>155</v>
      </c>
      <c r="C129" s="51" t="s">
        <v>157</v>
      </c>
      <c r="D129" s="51" t="s">
        <v>18</v>
      </c>
      <c r="E129" s="113">
        <v>2624.43</v>
      </c>
    </row>
    <row r="130" spans="1:5" ht="25.5">
      <c r="A130" s="57">
        <v>128</v>
      </c>
      <c r="B130" s="51" t="s">
        <v>155</v>
      </c>
      <c r="C130" s="51" t="s">
        <v>158</v>
      </c>
      <c r="D130" s="51" t="s">
        <v>32</v>
      </c>
      <c r="E130" s="113">
        <v>3983.29</v>
      </c>
    </row>
    <row r="131" spans="1:5">
      <c r="A131" s="57">
        <v>129</v>
      </c>
      <c r="B131" s="51" t="s">
        <v>155</v>
      </c>
      <c r="C131" s="51" t="s">
        <v>159</v>
      </c>
      <c r="D131" s="51" t="s">
        <v>18</v>
      </c>
      <c r="E131" s="113">
        <v>2345.46</v>
      </c>
    </row>
    <row r="132" spans="1:5" ht="25.5">
      <c r="A132" s="57">
        <v>130</v>
      </c>
      <c r="B132" s="51" t="s">
        <v>155</v>
      </c>
      <c r="C132" s="51" t="s">
        <v>160</v>
      </c>
      <c r="D132" s="51" t="s">
        <v>32</v>
      </c>
      <c r="E132" s="113">
        <v>3231.76</v>
      </c>
    </row>
    <row r="133" spans="1:5">
      <c r="A133" s="57">
        <v>131</v>
      </c>
      <c r="B133" s="51" t="s">
        <v>155</v>
      </c>
      <c r="C133" s="51" t="s">
        <v>161</v>
      </c>
      <c r="D133" s="51" t="s">
        <v>18</v>
      </c>
      <c r="E133" s="113">
        <v>2604.84</v>
      </c>
    </row>
    <row r="134" spans="1:5" ht="25.5">
      <c r="A134" s="57">
        <v>132</v>
      </c>
      <c r="B134" s="51" t="s">
        <v>155</v>
      </c>
      <c r="C134" s="51" t="s">
        <v>162</v>
      </c>
      <c r="D134" s="51" t="s">
        <v>32</v>
      </c>
      <c r="E134" s="113">
        <v>2377.34</v>
      </c>
    </row>
    <row r="135" spans="1:5">
      <c r="A135" s="57">
        <v>133</v>
      </c>
      <c r="B135" s="51" t="s">
        <v>155</v>
      </c>
      <c r="C135" s="51" t="s">
        <v>163</v>
      </c>
      <c r="D135" s="51" t="s">
        <v>17</v>
      </c>
      <c r="E135" s="113">
        <v>3952.32</v>
      </c>
    </row>
    <row r="136" spans="1:5">
      <c r="A136" s="57">
        <v>134</v>
      </c>
      <c r="B136" s="51" t="s">
        <v>155</v>
      </c>
      <c r="C136" s="51" t="s">
        <v>163</v>
      </c>
      <c r="D136" s="51" t="s">
        <v>18</v>
      </c>
      <c r="E136" s="113">
        <v>2559.33</v>
      </c>
    </row>
    <row r="137" spans="1:5">
      <c r="A137" s="57">
        <v>135</v>
      </c>
      <c r="B137" s="51" t="s">
        <v>155</v>
      </c>
      <c r="C137" s="51" t="s">
        <v>164</v>
      </c>
      <c r="D137" s="51" t="s">
        <v>18</v>
      </c>
      <c r="E137" s="113">
        <v>4088.79</v>
      </c>
    </row>
    <row r="138" spans="1:5" ht="25.5">
      <c r="A138" s="57">
        <v>136</v>
      </c>
      <c r="B138" s="51" t="s">
        <v>155</v>
      </c>
      <c r="C138" s="51" t="s">
        <v>165</v>
      </c>
      <c r="D138" s="51" t="s">
        <v>32</v>
      </c>
      <c r="E138" s="113">
        <v>4176.09</v>
      </c>
    </row>
    <row r="139" spans="1:5" ht="25.5">
      <c r="A139" s="57">
        <v>137</v>
      </c>
      <c r="B139" s="51" t="s">
        <v>155</v>
      </c>
      <c r="C139" s="51" t="s">
        <v>166</v>
      </c>
      <c r="D139" s="51" t="s">
        <v>32</v>
      </c>
      <c r="E139" s="113">
        <v>2465.2800000000002</v>
      </c>
    </row>
    <row r="140" spans="1:5">
      <c r="A140" s="57">
        <v>138</v>
      </c>
      <c r="B140" s="51" t="s">
        <v>155</v>
      </c>
      <c r="C140" s="51" t="s">
        <v>167</v>
      </c>
      <c r="D140" s="51" t="s">
        <v>18</v>
      </c>
      <c r="E140" s="113">
        <v>3208.16</v>
      </c>
    </row>
    <row r="141" spans="1:5" ht="25.5">
      <c r="A141" s="57">
        <v>139</v>
      </c>
      <c r="B141" s="51" t="s">
        <v>168</v>
      </c>
      <c r="C141" s="51" t="s">
        <v>169</v>
      </c>
      <c r="D141" s="51" t="s">
        <v>32</v>
      </c>
      <c r="E141" s="113">
        <v>4173.29</v>
      </c>
    </row>
    <row r="142" spans="1:5">
      <c r="A142" s="57">
        <v>140</v>
      </c>
      <c r="B142" s="51" t="s">
        <v>168</v>
      </c>
      <c r="C142" s="51" t="s">
        <v>170</v>
      </c>
      <c r="D142" s="51" t="s">
        <v>18</v>
      </c>
      <c r="E142" s="113">
        <v>3461.43</v>
      </c>
    </row>
    <row r="143" spans="1:5" ht="25.5">
      <c r="A143" s="57">
        <v>141</v>
      </c>
      <c r="B143" s="51" t="s">
        <v>168</v>
      </c>
      <c r="C143" s="51" t="s">
        <v>171</v>
      </c>
      <c r="D143" s="51" t="s">
        <v>32</v>
      </c>
      <c r="E143" s="113">
        <v>2315.16</v>
      </c>
    </row>
    <row r="144" spans="1:5" ht="25.5">
      <c r="A144" s="57">
        <v>142</v>
      </c>
      <c r="B144" s="51" t="s">
        <v>168</v>
      </c>
      <c r="C144" s="51" t="s">
        <v>172</v>
      </c>
      <c r="D144" s="51" t="s">
        <v>32</v>
      </c>
      <c r="E144" s="113">
        <v>2290.06</v>
      </c>
    </row>
    <row r="145" spans="1:5">
      <c r="A145" s="57">
        <v>143</v>
      </c>
      <c r="B145" s="51" t="s">
        <v>168</v>
      </c>
      <c r="C145" s="51" t="s">
        <v>112</v>
      </c>
      <c r="D145" s="51" t="s">
        <v>18</v>
      </c>
      <c r="E145" s="113">
        <v>2323.61</v>
      </c>
    </row>
    <row r="146" spans="1:5" ht="25.5">
      <c r="A146" s="57">
        <v>144</v>
      </c>
      <c r="B146" s="51" t="s">
        <v>168</v>
      </c>
      <c r="C146" s="51" t="s">
        <v>173</v>
      </c>
      <c r="D146" s="51" t="s">
        <v>32</v>
      </c>
      <c r="E146" s="113">
        <v>2702.59</v>
      </c>
    </row>
    <row r="147" spans="1:5" s="20" customFormat="1">
      <c r="A147" s="146"/>
      <c r="B147" s="172"/>
      <c r="C147" s="172"/>
      <c r="D147" s="172"/>
      <c r="E147" s="173"/>
    </row>
    <row r="148" spans="1:5">
      <c r="A148" s="201" t="s">
        <v>499</v>
      </c>
      <c r="B148" s="201"/>
      <c r="C148" s="201"/>
      <c r="D148" s="201"/>
      <c r="E148" s="14">
        <v>3413.9</v>
      </c>
    </row>
    <row r="149" spans="1:5" ht="172.5" customHeight="1">
      <c r="A149" s="199" t="s">
        <v>497</v>
      </c>
      <c r="B149" s="199"/>
      <c r="C149" s="199"/>
      <c r="D149" s="199"/>
      <c r="E149" s="199"/>
    </row>
    <row r="150" spans="1:5">
      <c r="A150" s="200" t="s">
        <v>498</v>
      </c>
      <c r="B150" s="200"/>
      <c r="C150" s="200"/>
      <c r="D150" s="200"/>
      <c r="E150" s="200"/>
    </row>
  </sheetData>
  <autoFilter ref="A2:E2">
    <sortState ref="A3:E146">
      <sortCondition ref="A2"/>
    </sortState>
  </autoFilter>
  <mergeCells count="3">
    <mergeCell ref="A149:E149"/>
    <mergeCell ref="A150:E150"/>
    <mergeCell ref="A148:D14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149"/>
  <sheetViews>
    <sheetView workbookViewId="0">
      <selection activeCell="E32" sqref="E32"/>
    </sheetView>
  </sheetViews>
  <sheetFormatPr defaultRowHeight="15"/>
  <cols>
    <col min="1" max="1" width="4" customWidth="1"/>
    <col min="2" max="2" width="20" customWidth="1"/>
    <col min="3" max="3" width="21.28515625" customWidth="1"/>
    <col min="4" max="4" width="18.85546875" customWidth="1"/>
    <col min="5" max="5" width="23.7109375" customWidth="1"/>
    <col min="6" max="6" width="20.42578125" customWidth="1"/>
    <col min="7" max="7" width="26.7109375" customWidth="1"/>
  </cols>
  <sheetData>
    <row r="1" spans="1:9" ht="60.75" customHeight="1" thickTop="1">
      <c r="A1" s="21" t="s">
        <v>0</v>
      </c>
      <c r="B1" s="22" t="s">
        <v>1</v>
      </c>
      <c r="C1" s="22" t="s">
        <v>2</v>
      </c>
      <c r="D1" s="22" t="s">
        <v>3</v>
      </c>
      <c r="E1" s="37" t="s">
        <v>179</v>
      </c>
      <c r="F1" s="24" t="s">
        <v>180</v>
      </c>
      <c r="G1" s="24" t="s">
        <v>181</v>
      </c>
    </row>
    <row r="2" spans="1:9" ht="15.75" thickBot="1">
      <c r="A2" s="26" t="s">
        <v>178</v>
      </c>
      <c r="B2" s="27" t="s">
        <v>178</v>
      </c>
      <c r="C2" s="27" t="s">
        <v>178</v>
      </c>
      <c r="D2" s="91"/>
      <c r="E2" s="3"/>
      <c r="F2" s="3"/>
      <c r="G2" s="3"/>
    </row>
    <row r="3" spans="1:9" ht="15" customHeight="1" thickTop="1">
      <c r="A3" s="92">
        <v>1</v>
      </c>
      <c r="B3" s="65" t="s">
        <v>15</v>
      </c>
      <c r="C3" s="65" t="s">
        <v>16</v>
      </c>
      <c r="D3" s="68" t="s">
        <v>17</v>
      </c>
      <c r="E3" s="7">
        <v>477</v>
      </c>
      <c r="F3" s="5">
        <v>274</v>
      </c>
      <c r="G3" s="136">
        <f t="shared" ref="G3:G34" si="0">F3/E3</f>
        <v>0.57442348008385746</v>
      </c>
      <c r="I3" s="144"/>
    </row>
    <row r="4" spans="1:9" ht="14.25" customHeight="1">
      <c r="A4" s="92">
        <v>2</v>
      </c>
      <c r="B4" s="65" t="s">
        <v>15</v>
      </c>
      <c r="C4" s="65" t="s">
        <v>16</v>
      </c>
      <c r="D4" s="68" t="s">
        <v>18</v>
      </c>
      <c r="E4" s="16">
        <v>466</v>
      </c>
      <c r="F4" s="5">
        <v>250</v>
      </c>
      <c r="G4" s="136">
        <f t="shared" si="0"/>
        <v>0.53648068669527893</v>
      </c>
      <c r="I4" s="144"/>
    </row>
    <row r="5" spans="1:9">
      <c r="A5" s="92">
        <v>3</v>
      </c>
      <c r="B5" s="65" t="s">
        <v>15</v>
      </c>
      <c r="C5" s="65" t="s">
        <v>19</v>
      </c>
      <c r="D5" s="68" t="s">
        <v>18</v>
      </c>
      <c r="E5" s="16">
        <v>116</v>
      </c>
      <c r="F5" s="5">
        <v>64</v>
      </c>
      <c r="G5" s="136">
        <f t="shared" si="0"/>
        <v>0.55172413793103448</v>
      </c>
      <c r="I5" s="144"/>
    </row>
    <row r="6" spans="1:9">
      <c r="A6" s="92">
        <v>4</v>
      </c>
      <c r="B6" s="65" t="s">
        <v>15</v>
      </c>
      <c r="C6" s="65" t="s">
        <v>20</v>
      </c>
      <c r="D6" s="68" t="s">
        <v>17</v>
      </c>
      <c r="E6" s="16">
        <v>337</v>
      </c>
      <c r="F6" s="5">
        <v>177</v>
      </c>
      <c r="G6" s="136">
        <f t="shared" si="0"/>
        <v>0.52522255192878342</v>
      </c>
      <c r="I6" s="144"/>
    </row>
    <row r="7" spans="1:9">
      <c r="A7" s="92">
        <v>5</v>
      </c>
      <c r="B7" s="65" t="s">
        <v>15</v>
      </c>
      <c r="C7" s="65" t="s">
        <v>21</v>
      </c>
      <c r="D7" s="68" t="s">
        <v>18</v>
      </c>
      <c r="E7" s="16">
        <v>134</v>
      </c>
      <c r="F7" s="5">
        <v>71</v>
      </c>
      <c r="G7" s="136">
        <f t="shared" si="0"/>
        <v>0.52985074626865669</v>
      </c>
      <c r="I7" s="144"/>
    </row>
    <row r="8" spans="1:9">
      <c r="A8" s="92">
        <v>6</v>
      </c>
      <c r="B8" s="65" t="s">
        <v>15</v>
      </c>
      <c r="C8" s="65" t="s">
        <v>22</v>
      </c>
      <c r="D8" s="68" t="s">
        <v>17</v>
      </c>
      <c r="E8" s="16">
        <v>72</v>
      </c>
      <c r="F8" s="5">
        <v>40</v>
      </c>
      <c r="G8" s="136">
        <f t="shared" si="0"/>
        <v>0.55555555555555558</v>
      </c>
      <c r="I8" s="144"/>
    </row>
    <row r="9" spans="1:9">
      <c r="A9" s="92">
        <v>7</v>
      </c>
      <c r="B9" s="65" t="s">
        <v>15</v>
      </c>
      <c r="C9" s="65" t="s">
        <v>23</v>
      </c>
      <c r="D9" s="68" t="s">
        <v>18</v>
      </c>
      <c r="E9" s="16">
        <v>97</v>
      </c>
      <c r="F9" s="5">
        <v>69</v>
      </c>
      <c r="G9" s="136">
        <f t="shared" si="0"/>
        <v>0.71134020618556704</v>
      </c>
      <c r="I9" s="144"/>
    </row>
    <row r="10" spans="1:9">
      <c r="A10" s="92">
        <v>8</v>
      </c>
      <c r="B10" s="65" t="s">
        <v>15</v>
      </c>
      <c r="C10" s="65" t="s">
        <v>24</v>
      </c>
      <c r="D10" s="68" t="s">
        <v>18</v>
      </c>
      <c r="E10" s="16">
        <v>200</v>
      </c>
      <c r="F10" s="5">
        <v>133</v>
      </c>
      <c r="G10" s="136">
        <f t="shared" si="0"/>
        <v>0.66500000000000004</v>
      </c>
      <c r="I10" s="144"/>
    </row>
    <row r="11" spans="1:9">
      <c r="A11" s="92">
        <v>9</v>
      </c>
      <c r="B11" s="65" t="s">
        <v>15</v>
      </c>
      <c r="C11" s="65" t="s">
        <v>25</v>
      </c>
      <c r="D11" s="68" t="s">
        <v>18</v>
      </c>
      <c r="E11" s="16">
        <v>116</v>
      </c>
      <c r="F11" s="5">
        <v>67</v>
      </c>
      <c r="G11" s="136">
        <f t="shared" si="0"/>
        <v>0.57758620689655171</v>
      </c>
      <c r="I11" s="144"/>
    </row>
    <row r="12" spans="1:9">
      <c r="A12" s="92">
        <v>10</v>
      </c>
      <c r="B12" s="65" t="s">
        <v>26</v>
      </c>
      <c r="C12" s="65" t="s">
        <v>27</v>
      </c>
      <c r="D12" s="68" t="s">
        <v>18</v>
      </c>
      <c r="E12" s="16">
        <v>96</v>
      </c>
      <c r="F12" s="5">
        <v>32</v>
      </c>
      <c r="G12" s="136">
        <f t="shared" si="0"/>
        <v>0.33333333333333331</v>
      </c>
      <c r="I12" s="144"/>
    </row>
    <row r="13" spans="1:9">
      <c r="A13" s="92">
        <v>11</v>
      </c>
      <c r="B13" s="65" t="s">
        <v>26</v>
      </c>
      <c r="C13" s="65" t="s">
        <v>28</v>
      </c>
      <c r="D13" s="68" t="s">
        <v>18</v>
      </c>
      <c r="E13" s="16">
        <v>186</v>
      </c>
      <c r="F13" s="5">
        <v>100</v>
      </c>
      <c r="G13" s="136">
        <f t="shared" si="0"/>
        <v>0.5376344086021505</v>
      </c>
      <c r="I13" s="144"/>
    </row>
    <row r="14" spans="1:9">
      <c r="A14" s="92">
        <v>12</v>
      </c>
      <c r="B14" s="65" t="s">
        <v>26</v>
      </c>
      <c r="C14" s="65" t="s">
        <v>29</v>
      </c>
      <c r="D14" s="68" t="s">
        <v>17</v>
      </c>
      <c r="E14" s="16">
        <v>672</v>
      </c>
      <c r="F14" s="5">
        <v>288</v>
      </c>
      <c r="G14" s="136">
        <f t="shared" si="0"/>
        <v>0.42857142857142855</v>
      </c>
      <c r="I14" s="144"/>
    </row>
    <row r="15" spans="1:9">
      <c r="A15" s="92">
        <v>13</v>
      </c>
      <c r="B15" s="65" t="s">
        <v>26</v>
      </c>
      <c r="C15" s="65" t="s">
        <v>29</v>
      </c>
      <c r="D15" s="68" t="s">
        <v>18</v>
      </c>
      <c r="E15" s="16">
        <v>198</v>
      </c>
      <c r="F15" s="5">
        <v>67</v>
      </c>
      <c r="G15" s="136">
        <f t="shared" si="0"/>
        <v>0.3383838383838384</v>
      </c>
      <c r="I15" s="144"/>
    </row>
    <row r="16" spans="1:9">
      <c r="A16" s="92">
        <v>14</v>
      </c>
      <c r="B16" s="65" t="s">
        <v>26</v>
      </c>
      <c r="C16" s="65" t="s">
        <v>30</v>
      </c>
      <c r="D16" s="68" t="s">
        <v>18</v>
      </c>
      <c r="E16" s="16">
        <v>94</v>
      </c>
      <c r="F16" s="5">
        <v>40</v>
      </c>
      <c r="G16" s="136">
        <f t="shared" si="0"/>
        <v>0.42553191489361702</v>
      </c>
      <c r="I16" s="144"/>
    </row>
    <row r="17" spans="1:9" ht="15" customHeight="1">
      <c r="A17" s="92">
        <v>15</v>
      </c>
      <c r="B17" s="65" t="s">
        <v>26</v>
      </c>
      <c r="C17" s="65" t="s">
        <v>31</v>
      </c>
      <c r="D17" s="68" t="s">
        <v>32</v>
      </c>
      <c r="E17" s="16">
        <v>84</v>
      </c>
      <c r="F17" s="5">
        <v>24</v>
      </c>
      <c r="G17" s="136">
        <f t="shared" si="0"/>
        <v>0.2857142857142857</v>
      </c>
      <c r="I17" s="144"/>
    </row>
    <row r="18" spans="1:9" ht="16.5" customHeight="1">
      <c r="A18" s="92">
        <v>16</v>
      </c>
      <c r="B18" s="65" t="s">
        <v>26</v>
      </c>
      <c r="C18" s="65" t="s">
        <v>33</v>
      </c>
      <c r="D18" s="68" t="s">
        <v>32</v>
      </c>
      <c r="E18" s="16">
        <v>270</v>
      </c>
      <c r="F18" s="5">
        <v>127</v>
      </c>
      <c r="G18" s="136">
        <f t="shared" si="0"/>
        <v>0.47037037037037038</v>
      </c>
      <c r="I18" s="144"/>
    </row>
    <row r="19" spans="1:9">
      <c r="A19" s="92">
        <v>17</v>
      </c>
      <c r="B19" s="65" t="s">
        <v>26</v>
      </c>
      <c r="C19" s="65" t="s">
        <v>34</v>
      </c>
      <c r="D19" s="68" t="s">
        <v>18</v>
      </c>
      <c r="E19" s="16">
        <v>107</v>
      </c>
      <c r="F19" s="5">
        <v>48</v>
      </c>
      <c r="G19" s="136">
        <f t="shared" si="0"/>
        <v>0.44859813084112149</v>
      </c>
      <c r="I19" s="144"/>
    </row>
    <row r="20" spans="1:9">
      <c r="A20" s="92">
        <v>18</v>
      </c>
      <c r="B20" s="65" t="s">
        <v>26</v>
      </c>
      <c r="C20" s="65" t="s">
        <v>35</v>
      </c>
      <c r="D20" s="68" t="s">
        <v>18</v>
      </c>
      <c r="E20" s="16">
        <v>125</v>
      </c>
      <c r="F20" s="5">
        <v>63</v>
      </c>
      <c r="G20" s="136">
        <f t="shared" si="0"/>
        <v>0.504</v>
      </c>
      <c r="I20" s="144"/>
    </row>
    <row r="21" spans="1:9">
      <c r="A21" s="92">
        <v>19</v>
      </c>
      <c r="B21" s="65" t="s">
        <v>26</v>
      </c>
      <c r="C21" s="65" t="s">
        <v>36</v>
      </c>
      <c r="D21" s="68" t="s">
        <v>18</v>
      </c>
      <c r="E21" s="16">
        <v>160</v>
      </c>
      <c r="F21" s="5">
        <v>74</v>
      </c>
      <c r="G21" s="136">
        <f t="shared" si="0"/>
        <v>0.46250000000000002</v>
      </c>
      <c r="I21" s="144"/>
    </row>
    <row r="22" spans="1:9">
      <c r="A22" s="92">
        <v>20</v>
      </c>
      <c r="B22" s="65" t="s">
        <v>37</v>
      </c>
      <c r="C22" s="65" t="s">
        <v>38</v>
      </c>
      <c r="D22" s="68" t="s">
        <v>18</v>
      </c>
      <c r="E22" s="16">
        <v>204</v>
      </c>
      <c r="F22" s="5">
        <v>71</v>
      </c>
      <c r="G22" s="136">
        <f t="shared" si="0"/>
        <v>0.34803921568627449</v>
      </c>
      <c r="I22" s="144"/>
    </row>
    <row r="23" spans="1:9" ht="12.75" customHeight="1">
      <c r="A23" s="92">
        <v>21</v>
      </c>
      <c r="B23" s="65" t="s">
        <v>37</v>
      </c>
      <c r="C23" s="65" t="s">
        <v>39</v>
      </c>
      <c r="D23" s="68" t="s">
        <v>18</v>
      </c>
      <c r="E23" s="16">
        <v>130</v>
      </c>
      <c r="F23" s="5">
        <v>44</v>
      </c>
      <c r="G23" s="136">
        <f t="shared" si="0"/>
        <v>0.33846153846153848</v>
      </c>
      <c r="I23" s="144"/>
    </row>
    <row r="24" spans="1:9">
      <c r="A24" s="92">
        <v>22</v>
      </c>
      <c r="B24" s="65" t="s">
        <v>37</v>
      </c>
      <c r="C24" s="65" t="s">
        <v>40</v>
      </c>
      <c r="D24" s="68" t="s">
        <v>18</v>
      </c>
      <c r="E24" s="16">
        <v>124</v>
      </c>
      <c r="F24" s="5">
        <v>62</v>
      </c>
      <c r="G24" s="136">
        <f t="shared" si="0"/>
        <v>0.5</v>
      </c>
      <c r="I24" s="144"/>
    </row>
    <row r="25" spans="1:9" ht="15" customHeight="1">
      <c r="A25" s="92">
        <v>23</v>
      </c>
      <c r="B25" s="65" t="s">
        <v>37</v>
      </c>
      <c r="C25" s="65" t="s">
        <v>41</v>
      </c>
      <c r="D25" s="68" t="s">
        <v>32</v>
      </c>
      <c r="E25" s="16">
        <v>345</v>
      </c>
      <c r="F25" s="5">
        <v>143</v>
      </c>
      <c r="G25" s="136">
        <f t="shared" si="0"/>
        <v>0.41449275362318838</v>
      </c>
      <c r="I25" s="144"/>
    </row>
    <row r="26" spans="1:9" ht="13.5" customHeight="1">
      <c r="A26" s="92">
        <v>24</v>
      </c>
      <c r="B26" s="65" t="s">
        <v>37</v>
      </c>
      <c r="C26" s="65" t="s">
        <v>42</v>
      </c>
      <c r="D26" s="68" t="s">
        <v>18</v>
      </c>
      <c r="E26" s="16">
        <v>140</v>
      </c>
      <c r="F26" s="5">
        <v>50</v>
      </c>
      <c r="G26" s="136">
        <f t="shared" si="0"/>
        <v>0.35714285714285715</v>
      </c>
      <c r="I26" s="144"/>
    </row>
    <row r="27" spans="1:9">
      <c r="A27" s="92">
        <v>25</v>
      </c>
      <c r="B27" s="65" t="s">
        <v>37</v>
      </c>
      <c r="C27" s="65" t="s">
        <v>43</v>
      </c>
      <c r="D27" s="68" t="s">
        <v>18</v>
      </c>
      <c r="E27" s="16">
        <v>151</v>
      </c>
      <c r="F27" s="5">
        <v>50</v>
      </c>
      <c r="G27" s="136">
        <f t="shared" si="0"/>
        <v>0.33112582781456956</v>
      </c>
      <c r="I27" s="144"/>
    </row>
    <row r="28" spans="1:9">
      <c r="A28" s="92">
        <v>26</v>
      </c>
      <c r="B28" s="65" t="s">
        <v>37</v>
      </c>
      <c r="C28" s="65" t="s">
        <v>44</v>
      </c>
      <c r="D28" s="68" t="s">
        <v>18</v>
      </c>
      <c r="E28" s="16">
        <v>142</v>
      </c>
      <c r="F28" s="5">
        <v>55</v>
      </c>
      <c r="G28" s="136">
        <f t="shared" si="0"/>
        <v>0.38732394366197181</v>
      </c>
      <c r="I28" s="144"/>
    </row>
    <row r="29" spans="1:9" ht="14.25" customHeight="1">
      <c r="A29" s="92">
        <v>27</v>
      </c>
      <c r="B29" s="65" t="s">
        <v>37</v>
      </c>
      <c r="C29" s="65" t="s">
        <v>45</v>
      </c>
      <c r="D29" s="68" t="s">
        <v>32</v>
      </c>
      <c r="E29" s="16">
        <v>187</v>
      </c>
      <c r="F29" s="5">
        <v>64</v>
      </c>
      <c r="G29" s="136">
        <f t="shared" si="0"/>
        <v>0.34224598930481281</v>
      </c>
      <c r="I29" s="144"/>
    </row>
    <row r="30" spans="1:9">
      <c r="A30" s="92">
        <v>28</v>
      </c>
      <c r="B30" s="65" t="s">
        <v>46</v>
      </c>
      <c r="C30" s="65" t="s">
        <v>47</v>
      </c>
      <c r="D30" s="68" t="s">
        <v>17</v>
      </c>
      <c r="E30" s="16">
        <v>769</v>
      </c>
      <c r="F30" s="5">
        <v>459</v>
      </c>
      <c r="G30" s="136">
        <f t="shared" si="0"/>
        <v>0.5968790637191157</v>
      </c>
      <c r="I30" s="144"/>
    </row>
    <row r="31" spans="1:9">
      <c r="A31" s="92">
        <v>29</v>
      </c>
      <c r="B31" s="65" t="s">
        <v>46</v>
      </c>
      <c r="C31" s="65" t="s">
        <v>47</v>
      </c>
      <c r="D31" s="68" t="s">
        <v>18</v>
      </c>
      <c r="E31" s="16">
        <v>241</v>
      </c>
      <c r="F31" s="5">
        <v>133</v>
      </c>
      <c r="G31" s="136">
        <f t="shared" si="0"/>
        <v>0.55186721991701249</v>
      </c>
      <c r="I31" s="144"/>
    </row>
    <row r="32" spans="1:9" ht="14.25" customHeight="1">
      <c r="A32" s="92">
        <v>30</v>
      </c>
      <c r="B32" s="65" t="s">
        <v>46</v>
      </c>
      <c r="C32" s="65" t="s">
        <v>48</v>
      </c>
      <c r="D32" s="68" t="s">
        <v>18</v>
      </c>
      <c r="E32" s="16">
        <v>166</v>
      </c>
      <c r="F32" s="5">
        <v>97</v>
      </c>
      <c r="G32" s="136">
        <f t="shared" si="0"/>
        <v>0.58433734939759041</v>
      </c>
      <c r="I32" s="144"/>
    </row>
    <row r="33" spans="1:9">
      <c r="A33" s="92">
        <v>31</v>
      </c>
      <c r="B33" s="65" t="s">
        <v>46</v>
      </c>
      <c r="C33" s="65" t="s">
        <v>49</v>
      </c>
      <c r="D33" s="68" t="s">
        <v>18</v>
      </c>
      <c r="E33" s="16">
        <v>153</v>
      </c>
      <c r="F33" s="5">
        <v>84</v>
      </c>
      <c r="G33" s="136">
        <f t="shared" si="0"/>
        <v>0.5490196078431373</v>
      </c>
      <c r="I33" s="144"/>
    </row>
    <row r="34" spans="1:9">
      <c r="A34" s="92">
        <v>32</v>
      </c>
      <c r="B34" s="65" t="s">
        <v>46</v>
      </c>
      <c r="C34" s="65" t="s">
        <v>50</v>
      </c>
      <c r="D34" s="68" t="s">
        <v>18</v>
      </c>
      <c r="E34" s="16">
        <v>223</v>
      </c>
      <c r="F34" s="5">
        <v>141</v>
      </c>
      <c r="G34" s="136">
        <f t="shared" si="0"/>
        <v>0.63228699551569512</v>
      </c>
      <c r="I34" s="144"/>
    </row>
    <row r="35" spans="1:9">
      <c r="A35" s="92">
        <v>33</v>
      </c>
      <c r="B35" s="65" t="s">
        <v>46</v>
      </c>
      <c r="C35" s="65" t="s">
        <v>51</v>
      </c>
      <c r="D35" s="68" t="s">
        <v>18</v>
      </c>
      <c r="E35" s="16">
        <v>225</v>
      </c>
      <c r="F35" s="5">
        <v>131</v>
      </c>
      <c r="G35" s="136">
        <f t="shared" ref="G35:G66" si="1">F35/E35</f>
        <v>0.5822222222222222</v>
      </c>
      <c r="I35" s="144"/>
    </row>
    <row r="36" spans="1:9">
      <c r="A36" s="92">
        <v>34</v>
      </c>
      <c r="B36" s="65" t="s">
        <v>46</v>
      </c>
      <c r="C36" s="65" t="s">
        <v>52</v>
      </c>
      <c r="D36" s="68" t="s">
        <v>18</v>
      </c>
      <c r="E36" s="16">
        <v>220</v>
      </c>
      <c r="F36" s="5">
        <v>113</v>
      </c>
      <c r="G36" s="136">
        <f t="shared" si="1"/>
        <v>0.51363636363636367</v>
      </c>
      <c r="I36" s="144"/>
    </row>
    <row r="37" spans="1:9" ht="15" customHeight="1">
      <c r="A37" s="92">
        <v>35</v>
      </c>
      <c r="B37" s="65" t="s">
        <v>53</v>
      </c>
      <c r="C37" s="65" t="s">
        <v>54</v>
      </c>
      <c r="D37" s="68" t="s">
        <v>18</v>
      </c>
      <c r="E37" s="16">
        <v>134</v>
      </c>
      <c r="F37" s="5">
        <v>70</v>
      </c>
      <c r="G37" s="136">
        <f t="shared" si="1"/>
        <v>0.52238805970149249</v>
      </c>
      <c r="I37" s="144"/>
    </row>
    <row r="38" spans="1:9" ht="13.5" customHeight="1">
      <c r="A38" s="92">
        <v>36</v>
      </c>
      <c r="B38" s="65" t="s">
        <v>53</v>
      </c>
      <c r="C38" s="65" t="s">
        <v>55</v>
      </c>
      <c r="D38" s="68" t="s">
        <v>17</v>
      </c>
      <c r="E38" s="16">
        <v>550</v>
      </c>
      <c r="F38" s="5">
        <v>355</v>
      </c>
      <c r="G38" s="136">
        <f t="shared" si="1"/>
        <v>0.6454545454545455</v>
      </c>
      <c r="I38" s="144"/>
    </row>
    <row r="39" spans="1:9" ht="13.5" customHeight="1">
      <c r="A39" s="92">
        <v>37</v>
      </c>
      <c r="B39" s="65" t="s">
        <v>53</v>
      </c>
      <c r="C39" s="65" t="s">
        <v>55</v>
      </c>
      <c r="D39" s="68" t="s">
        <v>18</v>
      </c>
      <c r="E39" s="16">
        <v>370</v>
      </c>
      <c r="F39" s="5">
        <v>233</v>
      </c>
      <c r="G39" s="136">
        <f t="shared" si="1"/>
        <v>0.62972972972972974</v>
      </c>
      <c r="I39" s="144"/>
    </row>
    <row r="40" spans="1:9" ht="13.5" customHeight="1">
      <c r="A40" s="92">
        <v>38</v>
      </c>
      <c r="B40" s="65" t="s">
        <v>53</v>
      </c>
      <c r="C40" s="65" t="s">
        <v>56</v>
      </c>
      <c r="D40" s="68" t="s">
        <v>32</v>
      </c>
      <c r="E40" s="16">
        <v>405</v>
      </c>
      <c r="F40" s="5">
        <v>240</v>
      </c>
      <c r="G40" s="136">
        <f t="shared" si="1"/>
        <v>0.59259259259259256</v>
      </c>
      <c r="I40" s="144"/>
    </row>
    <row r="41" spans="1:9" ht="13.5" customHeight="1">
      <c r="A41" s="92">
        <v>39</v>
      </c>
      <c r="B41" s="65" t="s">
        <v>53</v>
      </c>
      <c r="C41" s="65" t="s">
        <v>57</v>
      </c>
      <c r="D41" s="68" t="s">
        <v>18</v>
      </c>
      <c r="E41" s="16">
        <v>136</v>
      </c>
      <c r="F41" s="5">
        <v>78</v>
      </c>
      <c r="G41" s="136">
        <f t="shared" si="1"/>
        <v>0.57352941176470584</v>
      </c>
      <c r="I41" s="144"/>
    </row>
    <row r="42" spans="1:9" ht="14.25" customHeight="1">
      <c r="A42" s="92">
        <v>40</v>
      </c>
      <c r="B42" s="65" t="s">
        <v>53</v>
      </c>
      <c r="C42" s="65" t="s">
        <v>58</v>
      </c>
      <c r="D42" s="68" t="s">
        <v>18</v>
      </c>
      <c r="E42" s="16">
        <v>219</v>
      </c>
      <c r="F42" s="5">
        <v>145</v>
      </c>
      <c r="G42" s="136">
        <f t="shared" si="1"/>
        <v>0.66210045662100458</v>
      </c>
      <c r="I42" s="144"/>
    </row>
    <row r="43" spans="1:9">
      <c r="A43" s="92">
        <v>41</v>
      </c>
      <c r="B43" s="65" t="s">
        <v>59</v>
      </c>
      <c r="C43" s="65" t="s">
        <v>60</v>
      </c>
      <c r="D43" s="68" t="s">
        <v>18</v>
      </c>
      <c r="E43" s="16">
        <v>396</v>
      </c>
      <c r="F43" s="5">
        <v>203</v>
      </c>
      <c r="G43" s="136">
        <f t="shared" si="1"/>
        <v>0.51262626262626265</v>
      </c>
      <c r="I43" s="144"/>
    </row>
    <row r="44" spans="1:9">
      <c r="A44" s="92">
        <v>42</v>
      </c>
      <c r="B44" s="65" t="s">
        <v>59</v>
      </c>
      <c r="C44" s="65" t="s">
        <v>61</v>
      </c>
      <c r="D44" s="68" t="s">
        <v>18</v>
      </c>
      <c r="E44" s="16">
        <v>290</v>
      </c>
      <c r="F44" s="5">
        <v>180</v>
      </c>
      <c r="G44" s="136">
        <f t="shared" si="1"/>
        <v>0.62068965517241381</v>
      </c>
      <c r="I44" s="144"/>
    </row>
    <row r="45" spans="1:9" ht="14.25" customHeight="1">
      <c r="A45" s="92">
        <v>43</v>
      </c>
      <c r="B45" s="65" t="s">
        <v>59</v>
      </c>
      <c r="C45" s="65" t="s">
        <v>62</v>
      </c>
      <c r="D45" s="68" t="s">
        <v>32</v>
      </c>
      <c r="E45" s="16">
        <v>344</v>
      </c>
      <c r="F45" s="5">
        <v>216</v>
      </c>
      <c r="G45" s="136">
        <f t="shared" si="1"/>
        <v>0.62790697674418605</v>
      </c>
      <c r="I45" s="144"/>
    </row>
    <row r="46" spans="1:9" ht="13.5" customHeight="1">
      <c r="A46" s="92">
        <v>44</v>
      </c>
      <c r="B46" s="65" t="s">
        <v>59</v>
      </c>
      <c r="C46" s="65" t="s">
        <v>63</v>
      </c>
      <c r="D46" s="68" t="s">
        <v>32</v>
      </c>
      <c r="E46" s="16">
        <v>237</v>
      </c>
      <c r="F46" s="5">
        <v>158</v>
      </c>
      <c r="G46" s="136">
        <f t="shared" si="1"/>
        <v>0.66666666666666663</v>
      </c>
      <c r="I46" s="144"/>
    </row>
    <row r="47" spans="1:9">
      <c r="A47" s="92">
        <v>45</v>
      </c>
      <c r="B47" s="65" t="s">
        <v>59</v>
      </c>
      <c r="C47" s="65" t="s">
        <v>64</v>
      </c>
      <c r="D47" s="68" t="s">
        <v>18</v>
      </c>
      <c r="E47" s="16">
        <v>194</v>
      </c>
      <c r="F47" s="5">
        <v>121</v>
      </c>
      <c r="G47" s="136">
        <f t="shared" si="1"/>
        <v>0.62371134020618557</v>
      </c>
      <c r="I47" s="144"/>
    </row>
    <row r="48" spans="1:9">
      <c r="A48" s="92">
        <v>46</v>
      </c>
      <c r="B48" s="65" t="s">
        <v>59</v>
      </c>
      <c r="C48" s="65" t="s">
        <v>65</v>
      </c>
      <c r="D48" s="68" t="s">
        <v>18</v>
      </c>
      <c r="E48" s="16">
        <v>211</v>
      </c>
      <c r="F48" s="5">
        <v>139</v>
      </c>
      <c r="G48" s="136">
        <f t="shared" si="1"/>
        <v>0.65876777251184837</v>
      </c>
      <c r="I48" s="144"/>
    </row>
    <row r="49" spans="1:9" ht="13.5" customHeight="1">
      <c r="A49" s="92">
        <v>47</v>
      </c>
      <c r="B49" s="65" t="s">
        <v>66</v>
      </c>
      <c r="C49" s="65" t="s">
        <v>67</v>
      </c>
      <c r="D49" s="68" t="s">
        <v>18</v>
      </c>
      <c r="E49" s="16">
        <v>224</v>
      </c>
      <c r="F49" s="5">
        <v>127</v>
      </c>
      <c r="G49" s="136">
        <f t="shared" si="1"/>
        <v>0.5669642857142857</v>
      </c>
      <c r="I49" s="144"/>
    </row>
    <row r="50" spans="1:9" ht="14.25" customHeight="1">
      <c r="A50" s="92">
        <v>48</v>
      </c>
      <c r="B50" s="65" t="s">
        <v>66</v>
      </c>
      <c r="C50" s="65" t="s">
        <v>68</v>
      </c>
      <c r="D50" s="68" t="s">
        <v>32</v>
      </c>
      <c r="E50" s="16">
        <v>570</v>
      </c>
      <c r="F50" s="5">
        <v>292</v>
      </c>
      <c r="G50" s="136">
        <f t="shared" si="1"/>
        <v>0.512280701754386</v>
      </c>
      <c r="I50" s="144"/>
    </row>
    <row r="51" spans="1:9">
      <c r="A51" s="92">
        <v>49</v>
      </c>
      <c r="B51" s="65" t="s">
        <v>66</v>
      </c>
      <c r="C51" s="65" t="s">
        <v>69</v>
      </c>
      <c r="D51" s="68" t="s">
        <v>17</v>
      </c>
      <c r="E51" s="16">
        <v>2527</v>
      </c>
      <c r="F51" s="5">
        <v>1387</v>
      </c>
      <c r="G51" s="136">
        <f t="shared" si="1"/>
        <v>0.54887218045112784</v>
      </c>
      <c r="I51" s="144"/>
    </row>
    <row r="52" spans="1:9">
      <c r="A52" s="92">
        <v>50</v>
      </c>
      <c r="B52" s="65" t="s">
        <v>66</v>
      </c>
      <c r="C52" s="65" t="s">
        <v>69</v>
      </c>
      <c r="D52" s="68" t="s">
        <v>18</v>
      </c>
      <c r="E52" s="16">
        <v>446</v>
      </c>
      <c r="F52" s="5">
        <v>245</v>
      </c>
      <c r="G52" s="136">
        <f t="shared" si="1"/>
        <v>0.54932735426008972</v>
      </c>
      <c r="I52" s="144"/>
    </row>
    <row r="53" spans="1:9" ht="15" customHeight="1">
      <c r="A53" s="92">
        <v>51</v>
      </c>
      <c r="B53" s="65" t="s">
        <v>66</v>
      </c>
      <c r="C53" s="65" t="s">
        <v>70</v>
      </c>
      <c r="D53" s="68" t="s">
        <v>32</v>
      </c>
      <c r="E53" s="16">
        <v>420</v>
      </c>
      <c r="F53" s="5">
        <v>234</v>
      </c>
      <c r="G53" s="136">
        <f t="shared" si="1"/>
        <v>0.55714285714285716</v>
      </c>
      <c r="I53" s="144"/>
    </row>
    <row r="54" spans="1:9" ht="13.5" customHeight="1">
      <c r="A54" s="92">
        <v>52</v>
      </c>
      <c r="B54" s="65" t="s">
        <v>66</v>
      </c>
      <c r="C54" s="65" t="s">
        <v>71</v>
      </c>
      <c r="D54" s="68" t="s">
        <v>32</v>
      </c>
      <c r="E54" s="16">
        <v>719</v>
      </c>
      <c r="F54" s="5">
        <v>406</v>
      </c>
      <c r="G54" s="136">
        <f t="shared" si="1"/>
        <v>0.56467315716272604</v>
      </c>
      <c r="I54" s="144"/>
    </row>
    <row r="55" spans="1:9" ht="15" customHeight="1">
      <c r="A55" s="92">
        <v>53</v>
      </c>
      <c r="B55" s="65" t="s">
        <v>66</v>
      </c>
      <c r="C55" s="65" t="s">
        <v>72</v>
      </c>
      <c r="D55" s="68" t="s">
        <v>32</v>
      </c>
      <c r="E55" s="16">
        <v>355</v>
      </c>
      <c r="F55" s="5">
        <v>219</v>
      </c>
      <c r="G55" s="136">
        <f t="shared" si="1"/>
        <v>0.61690140845070418</v>
      </c>
      <c r="I55" s="144"/>
    </row>
    <row r="56" spans="1:9">
      <c r="A56" s="92">
        <v>54</v>
      </c>
      <c r="B56" s="65" t="s">
        <v>66</v>
      </c>
      <c r="C56" s="65" t="s">
        <v>73</v>
      </c>
      <c r="D56" s="68" t="s">
        <v>18</v>
      </c>
      <c r="E56" s="16">
        <v>196</v>
      </c>
      <c r="F56" s="5">
        <v>98</v>
      </c>
      <c r="G56" s="136">
        <f t="shared" si="1"/>
        <v>0.5</v>
      </c>
      <c r="I56" s="144"/>
    </row>
    <row r="57" spans="1:9" ht="13.5" customHeight="1">
      <c r="A57" s="92">
        <v>55</v>
      </c>
      <c r="B57" s="65" t="s">
        <v>66</v>
      </c>
      <c r="C57" s="65" t="s">
        <v>74</v>
      </c>
      <c r="D57" s="68" t="s">
        <v>18</v>
      </c>
      <c r="E57" s="16">
        <v>336</v>
      </c>
      <c r="F57" s="5">
        <v>205</v>
      </c>
      <c r="G57" s="136">
        <f t="shared" si="1"/>
        <v>0.61011904761904767</v>
      </c>
      <c r="I57" s="144"/>
    </row>
    <row r="58" spans="1:9">
      <c r="A58" s="92">
        <v>56</v>
      </c>
      <c r="B58" s="65" t="s">
        <v>75</v>
      </c>
      <c r="C58" s="65" t="s">
        <v>76</v>
      </c>
      <c r="D58" s="68" t="s">
        <v>18</v>
      </c>
      <c r="E58" s="16">
        <v>111</v>
      </c>
      <c r="F58" s="5">
        <v>62</v>
      </c>
      <c r="G58" s="136">
        <f t="shared" si="1"/>
        <v>0.55855855855855852</v>
      </c>
      <c r="I58" s="144"/>
    </row>
    <row r="59" spans="1:9">
      <c r="A59" s="92">
        <v>57</v>
      </c>
      <c r="B59" s="65" t="s">
        <v>75</v>
      </c>
      <c r="C59" s="65" t="s">
        <v>77</v>
      </c>
      <c r="D59" s="68" t="s">
        <v>18</v>
      </c>
      <c r="E59" s="16">
        <v>115</v>
      </c>
      <c r="F59" s="5">
        <v>53</v>
      </c>
      <c r="G59" s="136">
        <f t="shared" si="1"/>
        <v>0.46086956521739131</v>
      </c>
      <c r="I59" s="144"/>
    </row>
    <row r="60" spans="1:9" ht="12.75" customHeight="1">
      <c r="A60" s="92">
        <v>58</v>
      </c>
      <c r="B60" s="65" t="s">
        <v>75</v>
      </c>
      <c r="C60" s="65" t="s">
        <v>78</v>
      </c>
      <c r="D60" s="68" t="s">
        <v>32</v>
      </c>
      <c r="E60" s="16">
        <v>362</v>
      </c>
      <c r="F60" s="5">
        <v>223</v>
      </c>
      <c r="G60" s="136">
        <f t="shared" si="1"/>
        <v>0.61602209944751385</v>
      </c>
      <c r="I60" s="144"/>
    </row>
    <row r="61" spans="1:9">
      <c r="A61" s="92">
        <v>59</v>
      </c>
      <c r="B61" s="65" t="s">
        <v>75</v>
      </c>
      <c r="C61" s="65" t="s">
        <v>79</v>
      </c>
      <c r="D61" s="68" t="s">
        <v>18</v>
      </c>
      <c r="E61" s="16">
        <v>300</v>
      </c>
      <c r="F61" s="5">
        <v>174</v>
      </c>
      <c r="G61" s="136">
        <f t="shared" si="1"/>
        <v>0.57999999999999996</v>
      </c>
      <c r="I61" s="144"/>
    </row>
    <row r="62" spans="1:9">
      <c r="A62" s="92">
        <v>60</v>
      </c>
      <c r="B62" s="65" t="s">
        <v>75</v>
      </c>
      <c r="C62" s="65" t="s">
        <v>80</v>
      </c>
      <c r="D62" s="68" t="s">
        <v>17</v>
      </c>
      <c r="E62" s="16">
        <v>533</v>
      </c>
      <c r="F62" s="5">
        <v>272</v>
      </c>
      <c r="G62" s="136">
        <f t="shared" si="1"/>
        <v>0.51031894934333955</v>
      </c>
      <c r="I62" s="144"/>
    </row>
    <row r="63" spans="1:9">
      <c r="A63" s="92">
        <v>61</v>
      </c>
      <c r="B63" s="65" t="s">
        <v>75</v>
      </c>
      <c r="C63" s="65" t="s">
        <v>80</v>
      </c>
      <c r="D63" s="68" t="s">
        <v>18</v>
      </c>
      <c r="E63" s="16">
        <v>440</v>
      </c>
      <c r="F63" s="5">
        <v>207</v>
      </c>
      <c r="G63" s="136">
        <f t="shared" si="1"/>
        <v>0.47045454545454546</v>
      </c>
      <c r="I63" s="144"/>
    </row>
    <row r="64" spans="1:9" ht="14.25" customHeight="1">
      <c r="A64" s="92">
        <v>62</v>
      </c>
      <c r="B64" s="65" t="s">
        <v>75</v>
      </c>
      <c r="C64" s="65" t="s">
        <v>81</v>
      </c>
      <c r="D64" s="68" t="s">
        <v>32</v>
      </c>
      <c r="E64" s="16">
        <v>238</v>
      </c>
      <c r="F64" s="5">
        <v>109</v>
      </c>
      <c r="G64" s="136">
        <f t="shared" si="1"/>
        <v>0.45798319327731091</v>
      </c>
      <c r="I64" s="144"/>
    </row>
    <row r="65" spans="1:9">
      <c r="A65" s="92">
        <v>63</v>
      </c>
      <c r="B65" s="65" t="s">
        <v>75</v>
      </c>
      <c r="C65" s="65" t="s">
        <v>82</v>
      </c>
      <c r="D65" s="68" t="s">
        <v>18</v>
      </c>
      <c r="E65" s="16">
        <v>147</v>
      </c>
      <c r="F65" s="5">
        <v>89</v>
      </c>
      <c r="G65" s="136">
        <f t="shared" si="1"/>
        <v>0.60544217687074831</v>
      </c>
      <c r="I65" s="144"/>
    </row>
    <row r="66" spans="1:9">
      <c r="A66" s="92">
        <v>64</v>
      </c>
      <c r="B66" s="65" t="s">
        <v>75</v>
      </c>
      <c r="C66" s="65" t="s">
        <v>83</v>
      </c>
      <c r="D66" s="68" t="s">
        <v>18</v>
      </c>
      <c r="E66" s="16">
        <v>299</v>
      </c>
      <c r="F66" s="5">
        <v>161</v>
      </c>
      <c r="G66" s="136">
        <f t="shared" si="1"/>
        <v>0.53846153846153844</v>
      </c>
      <c r="I66" s="144"/>
    </row>
    <row r="67" spans="1:9">
      <c r="A67" s="92">
        <v>65</v>
      </c>
      <c r="B67" s="65" t="s">
        <v>84</v>
      </c>
      <c r="C67" s="65" t="s">
        <v>85</v>
      </c>
      <c r="D67" s="68" t="s">
        <v>17</v>
      </c>
      <c r="E67" s="16">
        <v>3631</v>
      </c>
      <c r="F67" s="5">
        <v>1338</v>
      </c>
      <c r="G67" s="136">
        <f t="shared" ref="G67:G98" si="2">F67/E67</f>
        <v>0.36849352795373175</v>
      </c>
      <c r="I67" s="144"/>
    </row>
    <row r="68" spans="1:9">
      <c r="A68" s="92">
        <v>66</v>
      </c>
      <c r="B68" s="65" t="s">
        <v>86</v>
      </c>
      <c r="C68" s="65" t="s">
        <v>87</v>
      </c>
      <c r="D68" s="68" t="s">
        <v>17</v>
      </c>
      <c r="E68" s="16">
        <v>3203</v>
      </c>
      <c r="F68" s="5">
        <v>1928</v>
      </c>
      <c r="G68" s="136">
        <f t="shared" si="2"/>
        <v>0.60193568529503594</v>
      </c>
      <c r="I68" s="144"/>
    </row>
    <row r="69" spans="1:9">
      <c r="A69" s="92">
        <v>67</v>
      </c>
      <c r="B69" s="65" t="s">
        <v>88</v>
      </c>
      <c r="C69" s="65" t="s">
        <v>89</v>
      </c>
      <c r="D69" s="68" t="s">
        <v>17</v>
      </c>
      <c r="E69" s="16">
        <v>3285</v>
      </c>
      <c r="F69" s="5">
        <v>1624</v>
      </c>
      <c r="G69" s="136">
        <f t="shared" si="2"/>
        <v>0.49436834094368343</v>
      </c>
      <c r="I69" s="144"/>
    </row>
    <row r="70" spans="1:9">
      <c r="A70" s="92">
        <v>68</v>
      </c>
      <c r="B70" s="65" t="s">
        <v>90</v>
      </c>
      <c r="C70" s="65" t="s">
        <v>91</v>
      </c>
      <c r="D70" s="68" t="s">
        <v>17</v>
      </c>
      <c r="E70" s="16">
        <v>3523</v>
      </c>
      <c r="F70" s="5">
        <v>2405</v>
      </c>
      <c r="G70" s="136">
        <f t="shared" si="2"/>
        <v>0.68265682656826565</v>
      </c>
      <c r="I70" s="144"/>
    </row>
    <row r="71" spans="1:9">
      <c r="A71" s="92">
        <v>69</v>
      </c>
      <c r="B71" s="65" t="s">
        <v>92</v>
      </c>
      <c r="C71" s="65" t="s">
        <v>93</v>
      </c>
      <c r="D71" s="68" t="s">
        <v>18</v>
      </c>
      <c r="E71" s="16">
        <v>168</v>
      </c>
      <c r="F71" s="5">
        <v>90</v>
      </c>
      <c r="G71" s="136">
        <f t="shared" si="2"/>
        <v>0.5357142857142857</v>
      </c>
      <c r="I71" s="144"/>
    </row>
    <row r="72" spans="1:9">
      <c r="A72" s="92">
        <v>70</v>
      </c>
      <c r="B72" s="65" t="s">
        <v>92</v>
      </c>
      <c r="C72" s="65" t="s">
        <v>94</v>
      </c>
      <c r="D72" s="68" t="s">
        <v>18</v>
      </c>
      <c r="E72" s="16">
        <v>190</v>
      </c>
      <c r="F72" s="5">
        <v>92</v>
      </c>
      <c r="G72" s="136">
        <f t="shared" si="2"/>
        <v>0.48421052631578948</v>
      </c>
      <c r="I72" s="144"/>
    </row>
    <row r="73" spans="1:9" ht="14.25" customHeight="1">
      <c r="A73" s="92">
        <v>71</v>
      </c>
      <c r="B73" s="65" t="s">
        <v>92</v>
      </c>
      <c r="C73" s="65" t="s">
        <v>95</v>
      </c>
      <c r="D73" s="68" t="s">
        <v>32</v>
      </c>
      <c r="E73" s="16">
        <v>778</v>
      </c>
      <c r="F73" s="5">
        <v>414</v>
      </c>
      <c r="G73" s="136">
        <f t="shared" si="2"/>
        <v>0.53213367609254503</v>
      </c>
      <c r="I73" s="144"/>
    </row>
    <row r="74" spans="1:9" ht="15" customHeight="1">
      <c r="A74" s="92">
        <v>72</v>
      </c>
      <c r="B74" s="65" t="s">
        <v>92</v>
      </c>
      <c r="C74" s="65" t="s">
        <v>96</v>
      </c>
      <c r="D74" s="68" t="s">
        <v>32</v>
      </c>
      <c r="E74" s="16">
        <v>405</v>
      </c>
      <c r="F74" s="5">
        <v>249</v>
      </c>
      <c r="G74" s="136">
        <f t="shared" si="2"/>
        <v>0.61481481481481481</v>
      </c>
      <c r="I74" s="144"/>
    </row>
    <row r="75" spans="1:9" ht="15.75" customHeight="1">
      <c r="A75" s="92">
        <v>73</v>
      </c>
      <c r="B75" s="65" t="s">
        <v>97</v>
      </c>
      <c r="C75" s="65" t="s">
        <v>98</v>
      </c>
      <c r="D75" s="68" t="s">
        <v>32</v>
      </c>
      <c r="E75" s="16">
        <v>450</v>
      </c>
      <c r="F75" s="5">
        <v>270</v>
      </c>
      <c r="G75" s="136">
        <f t="shared" si="2"/>
        <v>0.6</v>
      </c>
      <c r="I75" s="144"/>
    </row>
    <row r="76" spans="1:9" ht="15.75" customHeight="1">
      <c r="A76" s="92">
        <v>74</v>
      </c>
      <c r="B76" s="65" t="s">
        <v>97</v>
      </c>
      <c r="C76" s="65" t="s">
        <v>99</v>
      </c>
      <c r="D76" s="68" t="s">
        <v>32</v>
      </c>
      <c r="E76" s="16">
        <v>406</v>
      </c>
      <c r="F76" s="5">
        <v>246</v>
      </c>
      <c r="G76" s="136">
        <f t="shared" si="2"/>
        <v>0.60591133004926112</v>
      </c>
      <c r="I76" s="144"/>
    </row>
    <row r="77" spans="1:9" ht="15" customHeight="1">
      <c r="A77" s="92">
        <v>75</v>
      </c>
      <c r="B77" s="65" t="s">
        <v>97</v>
      </c>
      <c r="C77" s="65" t="s">
        <v>100</v>
      </c>
      <c r="D77" s="68" t="s">
        <v>32</v>
      </c>
      <c r="E77" s="16">
        <v>1038</v>
      </c>
      <c r="F77" s="5">
        <v>618</v>
      </c>
      <c r="G77" s="136">
        <f t="shared" si="2"/>
        <v>0.59537572254335258</v>
      </c>
      <c r="I77" s="144"/>
    </row>
    <row r="78" spans="1:9">
      <c r="A78" s="92">
        <v>76</v>
      </c>
      <c r="B78" s="65" t="s">
        <v>97</v>
      </c>
      <c r="C78" s="65" t="s">
        <v>101</v>
      </c>
      <c r="D78" s="68" t="s">
        <v>18</v>
      </c>
      <c r="E78" s="16">
        <v>262</v>
      </c>
      <c r="F78" s="5">
        <v>146</v>
      </c>
      <c r="G78" s="136">
        <f t="shared" si="2"/>
        <v>0.5572519083969466</v>
      </c>
      <c r="I78" s="144"/>
    </row>
    <row r="79" spans="1:9" ht="14.25" customHeight="1">
      <c r="A79" s="92">
        <v>77</v>
      </c>
      <c r="B79" s="65" t="s">
        <v>97</v>
      </c>
      <c r="C79" s="65" t="s">
        <v>102</v>
      </c>
      <c r="D79" s="68" t="s">
        <v>32</v>
      </c>
      <c r="E79" s="16">
        <v>679</v>
      </c>
      <c r="F79" s="5">
        <v>354</v>
      </c>
      <c r="G79" s="136">
        <f t="shared" si="2"/>
        <v>0.52135493372606778</v>
      </c>
      <c r="I79" s="144"/>
    </row>
    <row r="80" spans="1:9">
      <c r="A80" s="92">
        <v>78</v>
      </c>
      <c r="B80" s="65" t="s">
        <v>103</v>
      </c>
      <c r="C80" s="65" t="s">
        <v>104</v>
      </c>
      <c r="D80" s="68" t="s">
        <v>18</v>
      </c>
      <c r="E80" s="16">
        <v>180</v>
      </c>
      <c r="F80" s="5">
        <v>109</v>
      </c>
      <c r="G80" s="136">
        <f t="shared" si="2"/>
        <v>0.60555555555555551</v>
      </c>
      <c r="I80" s="144"/>
    </row>
    <row r="81" spans="1:9">
      <c r="A81" s="92">
        <v>79</v>
      </c>
      <c r="B81" s="65" t="s">
        <v>103</v>
      </c>
      <c r="C81" s="65" t="s">
        <v>105</v>
      </c>
      <c r="D81" s="68" t="s">
        <v>18</v>
      </c>
      <c r="E81" s="16">
        <v>348</v>
      </c>
      <c r="F81" s="5">
        <v>248</v>
      </c>
      <c r="G81" s="136">
        <f t="shared" si="2"/>
        <v>0.71264367816091956</v>
      </c>
      <c r="I81" s="144"/>
    </row>
    <row r="82" spans="1:9">
      <c r="A82" s="92">
        <v>80</v>
      </c>
      <c r="B82" s="65" t="s">
        <v>103</v>
      </c>
      <c r="C82" s="65" t="s">
        <v>106</v>
      </c>
      <c r="D82" s="68" t="s">
        <v>18</v>
      </c>
      <c r="E82" s="16">
        <v>423</v>
      </c>
      <c r="F82" s="5">
        <v>299</v>
      </c>
      <c r="G82" s="136">
        <f t="shared" si="2"/>
        <v>0.70685579196217496</v>
      </c>
      <c r="I82" s="144"/>
    </row>
    <row r="83" spans="1:9" ht="13.5" customHeight="1">
      <c r="A83" s="92">
        <v>81</v>
      </c>
      <c r="B83" s="65" t="s">
        <v>103</v>
      </c>
      <c r="C83" s="65" t="s">
        <v>107</v>
      </c>
      <c r="D83" s="68" t="s">
        <v>32</v>
      </c>
      <c r="E83" s="16">
        <v>488</v>
      </c>
      <c r="F83" s="5">
        <v>342</v>
      </c>
      <c r="G83" s="136">
        <f t="shared" si="2"/>
        <v>0.70081967213114749</v>
      </c>
      <c r="I83" s="144"/>
    </row>
    <row r="84" spans="1:9">
      <c r="A84" s="92">
        <v>82</v>
      </c>
      <c r="B84" s="65" t="s">
        <v>103</v>
      </c>
      <c r="C84" s="65" t="s">
        <v>108</v>
      </c>
      <c r="D84" s="68" t="s">
        <v>17</v>
      </c>
      <c r="E84" s="16">
        <v>287</v>
      </c>
      <c r="F84" s="5">
        <v>176</v>
      </c>
      <c r="G84" s="136">
        <f t="shared" si="2"/>
        <v>0.61324041811846686</v>
      </c>
      <c r="I84" s="144"/>
    </row>
    <row r="85" spans="1:9">
      <c r="A85" s="92">
        <v>83</v>
      </c>
      <c r="B85" s="65" t="s">
        <v>103</v>
      </c>
      <c r="C85" s="65" t="s">
        <v>108</v>
      </c>
      <c r="D85" s="68" t="s">
        <v>18</v>
      </c>
      <c r="E85" s="16">
        <v>189</v>
      </c>
      <c r="F85" s="5">
        <v>123</v>
      </c>
      <c r="G85" s="136">
        <f t="shared" si="2"/>
        <v>0.65079365079365081</v>
      </c>
      <c r="I85" s="144"/>
    </row>
    <row r="86" spans="1:9">
      <c r="A86" s="92">
        <v>84</v>
      </c>
      <c r="B86" s="65" t="s">
        <v>103</v>
      </c>
      <c r="C86" s="65" t="s">
        <v>109</v>
      </c>
      <c r="D86" s="68" t="s">
        <v>18</v>
      </c>
      <c r="E86" s="16">
        <v>230</v>
      </c>
      <c r="F86" s="5">
        <v>154</v>
      </c>
      <c r="G86" s="136">
        <f t="shared" si="2"/>
        <v>0.66956521739130437</v>
      </c>
      <c r="I86" s="144"/>
    </row>
    <row r="87" spans="1:9">
      <c r="A87" s="92">
        <v>85</v>
      </c>
      <c r="B87" s="65" t="s">
        <v>110</v>
      </c>
      <c r="C87" s="65" t="s">
        <v>111</v>
      </c>
      <c r="D87" s="68" t="s">
        <v>18</v>
      </c>
      <c r="E87" s="16">
        <v>162</v>
      </c>
      <c r="F87" s="5">
        <v>90</v>
      </c>
      <c r="G87" s="136">
        <f t="shared" si="2"/>
        <v>0.55555555555555558</v>
      </c>
      <c r="I87" s="144"/>
    </row>
    <row r="88" spans="1:9">
      <c r="A88" s="92">
        <v>86</v>
      </c>
      <c r="B88" s="65" t="s">
        <v>110</v>
      </c>
      <c r="C88" s="65" t="s">
        <v>112</v>
      </c>
      <c r="D88" s="68" t="s">
        <v>18</v>
      </c>
      <c r="E88" s="16">
        <v>139</v>
      </c>
      <c r="F88" s="5">
        <v>55</v>
      </c>
      <c r="G88" s="136">
        <f t="shared" si="2"/>
        <v>0.39568345323741005</v>
      </c>
      <c r="I88" s="144"/>
    </row>
    <row r="89" spans="1:9">
      <c r="A89" s="92">
        <v>87</v>
      </c>
      <c r="B89" s="65" t="s">
        <v>110</v>
      </c>
      <c r="C89" s="65" t="s">
        <v>113</v>
      </c>
      <c r="D89" s="68" t="s">
        <v>17</v>
      </c>
      <c r="E89" s="16">
        <v>492</v>
      </c>
      <c r="F89" s="5">
        <v>273</v>
      </c>
      <c r="G89" s="136">
        <f t="shared" si="2"/>
        <v>0.55487804878048785</v>
      </c>
      <c r="I89" s="144"/>
    </row>
    <row r="90" spans="1:9">
      <c r="A90" s="92">
        <v>88</v>
      </c>
      <c r="B90" s="65" t="s">
        <v>110</v>
      </c>
      <c r="C90" s="65" t="s">
        <v>113</v>
      </c>
      <c r="D90" s="68" t="s">
        <v>18</v>
      </c>
      <c r="E90" s="16">
        <v>204</v>
      </c>
      <c r="F90" s="5">
        <v>107</v>
      </c>
      <c r="G90" s="136">
        <f t="shared" si="2"/>
        <v>0.52450980392156865</v>
      </c>
      <c r="I90" s="144"/>
    </row>
    <row r="91" spans="1:9">
      <c r="A91" s="92">
        <v>89</v>
      </c>
      <c r="B91" s="65" t="s">
        <v>110</v>
      </c>
      <c r="C91" s="65" t="s">
        <v>114</v>
      </c>
      <c r="D91" s="68" t="s">
        <v>18</v>
      </c>
      <c r="E91" s="16">
        <v>169</v>
      </c>
      <c r="F91" s="5">
        <v>98</v>
      </c>
      <c r="G91" s="136">
        <f t="shared" si="2"/>
        <v>0.57988165680473369</v>
      </c>
      <c r="I91" s="144"/>
    </row>
    <row r="92" spans="1:9">
      <c r="A92" s="92">
        <v>90</v>
      </c>
      <c r="B92" s="65" t="s">
        <v>110</v>
      </c>
      <c r="C92" s="65" t="s">
        <v>115</v>
      </c>
      <c r="D92" s="68" t="s">
        <v>18</v>
      </c>
      <c r="E92" s="16">
        <v>135</v>
      </c>
      <c r="F92" s="5">
        <v>75</v>
      </c>
      <c r="G92" s="136">
        <f t="shared" si="2"/>
        <v>0.55555555555555558</v>
      </c>
      <c r="I92" s="144"/>
    </row>
    <row r="93" spans="1:9" ht="15.75" customHeight="1">
      <c r="A93" s="92">
        <v>91</v>
      </c>
      <c r="B93" s="65" t="s">
        <v>116</v>
      </c>
      <c r="C93" s="65" t="s">
        <v>117</v>
      </c>
      <c r="D93" s="68" t="s">
        <v>32</v>
      </c>
      <c r="E93" s="16">
        <v>281</v>
      </c>
      <c r="F93" s="5">
        <v>149</v>
      </c>
      <c r="G93" s="136">
        <f t="shared" si="2"/>
        <v>0.53024911032028466</v>
      </c>
      <c r="I93" s="144"/>
    </row>
    <row r="94" spans="1:9" ht="15" customHeight="1">
      <c r="A94" s="92">
        <v>92</v>
      </c>
      <c r="B94" s="65" t="s">
        <v>116</v>
      </c>
      <c r="C94" s="65" t="s">
        <v>118</v>
      </c>
      <c r="D94" s="68" t="s">
        <v>32</v>
      </c>
      <c r="E94" s="16">
        <v>572</v>
      </c>
      <c r="F94" s="5">
        <v>317</v>
      </c>
      <c r="G94" s="136">
        <f t="shared" si="2"/>
        <v>0.55419580419580416</v>
      </c>
      <c r="I94" s="144"/>
    </row>
    <row r="95" spans="1:9">
      <c r="A95" s="92">
        <v>93</v>
      </c>
      <c r="B95" s="65" t="s">
        <v>116</v>
      </c>
      <c r="C95" s="65" t="s">
        <v>119</v>
      </c>
      <c r="D95" s="68" t="s">
        <v>18</v>
      </c>
      <c r="E95" s="16">
        <v>228</v>
      </c>
      <c r="F95" s="5">
        <v>154</v>
      </c>
      <c r="G95" s="136">
        <f t="shared" si="2"/>
        <v>0.67543859649122806</v>
      </c>
      <c r="I95" s="144"/>
    </row>
    <row r="96" spans="1:9">
      <c r="A96" s="92">
        <v>94</v>
      </c>
      <c r="B96" s="65" t="s">
        <v>116</v>
      </c>
      <c r="C96" s="65" t="s">
        <v>120</v>
      </c>
      <c r="D96" s="68" t="s">
        <v>32</v>
      </c>
      <c r="E96" s="16">
        <v>492</v>
      </c>
      <c r="F96" s="5">
        <v>278</v>
      </c>
      <c r="G96" s="136">
        <f t="shared" si="2"/>
        <v>0.56504065040650409</v>
      </c>
      <c r="I96" s="144"/>
    </row>
    <row r="97" spans="1:9">
      <c r="A97" s="92">
        <v>95</v>
      </c>
      <c r="B97" s="65" t="s">
        <v>121</v>
      </c>
      <c r="C97" s="65" t="s">
        <v>122</v>
      </c>
      <c r="D97" s="68" t="s">
        <v>18</v>
      </c>
      <c r="E97" s="16">
        <v>125</v>
      </c>
      <c r="F97" s="5">
        <v>59</v>
      </c>
      <c r="G97" s="136">
        <f t="shared" si="2"/>
        <v>0.47199999999999998</v>
      </c>
      <c r="I97" s="144"/>
    </row>
    <row r="98" spans="1:9">
      <c r="A98" s="92">
        <v>96</v>
      </c>
      <c r="B98" s="65" t="s">
        <v>121</v>
      </c>
      <c r="C98" s="65" t="s">
        <v>123</v>
      </c>
      <c r="D98" s="68" t="s">
        <v>18</v>
      </c>
      <c r="E98" s="16">
        <v>162</v>
      </c>
      <c r="F98" s="5">
        <v>77</v>
      </c>
      <c r="G98" s="136">
        <f t="shared" si="2"/>
        <v>0.47530864197530864</v>
      </c>
      <c r="I98" s="144"/>
    </row>
    <row r="99" spans="1:9">
      <c r="A99" s="92">
        <v>97</v>
      </c>
      <c r="B99" s="65" t="s">
        <v>121</v>
      </c>
      <c r="C99" s="65" t="s">
        <v>124</v>
      </c>
      <c r="D99" s="68" t="s">
        <v>18</v>
      </c>
      <c r="E99" s="16">
        <v>125</v>
      </c>
      <c r="F99" s="5">
        <v>61</v>
      </c>
      <c r="G99" s="136">
        <f t="shared" ref="G99:G130" si="3">F99/E99</f>
        <v>0.48799999999999999</v>
      </c>
      <c r="I99" s="144"/>
    </row>
    <row r="100" spans="1:9">
      <c r="A100" s="92">
        <v>98</v>
      </c>
      <c r="B100" s="65" t="s">
        <v>121</v>
      </c>
      <c r="C100" s="65" t="s">
        <v>125</v>
      </c>
      <c r="D100" s="68" t="s">
        <v>18</v>
      </c>
      <c r="E100" s="16">
        <v>169</v>
      </c>
      <c r="F100" s="5">
        <v>90</v>
      </c>
      <c r="G100" s="136">
        <f t="shared" si="3"/>
        <v>0.53254437869822491</v>
      </c>
      <c r="I100" s="144"/>
    </row>
    <row r="101" spans="1:9">
      <c r="A101" s="92">
        <v>99</v>
      </c>
      <c r="B101" s="65" t="s">
        <v>121</v>
      </c>
      <c r="C101" s="65" t="s">
        <v>126</v>
      </c>
      <c r="D101" s="68" t="s">
        <v>18</v>
      </c>
      <c r="E101" s="16">
        <v>83</v>
      </c>
      <c r="F101" s="5">
        <v>19</v>
      </c>
      <c r="G101" s="136">
        <f t="shared" si="3"/>
        <v>0.2289156626506024</v>
      </c>
      <c r="I101" s="144"/>
    </row>
    <row r="102" spans="1:9">
      <c r="A102" s="92">
        <v>100</v>
      </c>
      <c r="B102" s="65" t="s">
        <v>121</v>
      </c>
      <c r="C102" s="65" t="s">
        <v>127</v>
      </c>
      <c r="D102" s="68" t="s">
        <v>32</v>
      </c>
      <c r="E102" s="16">
        <v>331</v>
      </c>
      <c r="F102" s="5">
        <v>188</v>
      </c>
      <c r="G102" s="136">
        <f t="shared" si="3"/>
        <v>0.56797583081571001</v>
      </c>
      <c r="I102" s="144"/>
    </row>
    <row r="103" spans="1:9">
      <c r="A103" s="92">
        <v>101</v>
      </c>
      <c r="B103" s="65" t="s">
        <v>121</v>
      </c>
      <c r="C103" s="65" t="s">
        <v>128</v>
      </c>
      <c r="D103" s="68" t="s">
        <v>18</v>
      </c>
      <c r="E103" s="16">
        <v>81</v>
      </c>
      <c r="F103" s="5">
        <v>41</v>
      </c>
      <c r="G103" s="136">
        <f t="shared" si="3"/>
        <v>0.50617283950617287</v>
      </c>
      <c r="I103" s="144"/>
    </row>
    <row r="104" spans="1:9">
      <c r="A104" s="92">
        <v>102</v>
      </c>
      <c r="B104" s="65" t="s">
        <v>121</v>
      </c>
      <c r="C104" s="65" t="s">
        <v>129</v>
      </c>
      <c r="D104" s="68" t="s">
        <v>18</v>
      </c>
      <c r="E104" s="16">
        <v>143</v>
      </c>
      <c r="F104" s="5">
        <v>79</v>
      </c>
      <c r="G104" s="136">
        <f t="shared" si="3"/>
        <v>0.55244755244755239</v>
      </c>
      <c r="I104" s="144"/>
    </row>
    <row r="105" spans="1:9">
      <c r="A105" s="92">
        <v>103</v>
      </c>
      <c r="B105" s="65" t="s">
        <v>121</v>
      </c>
      <c r="C105" s="65" t="s">
        <v>130</v>
      </c>
      <c r="D105" s="68" t="s">
        <v>32</v>
      </c>
      <c r="E105" s="16">
        <v>598</v>
      </c>
      <c r="F105" s="5">
        <v>261</v>
      </c>
      <c r="G105" s="136">
        <f t="shared" si="3"/>
        <v>0.43645484949832775</v>
      </c>
      <c r="I105" s="144"/>
    </row>
    <row r="106" spans="1:9">
      <c r="A106" s="92">
        <v>104</v>
      </c>
      <c r="B106" s="65" t="s">
        <v>121</v>
      </c>
      <c r="C106" s="65" t="s">
        <v>131</v>
      </c>
      <c r="D106" s="68" t="s">
        <v>18</v>
      </c>
      <c r="E106" s="16">
        <v>76</v>
      </c>
      <c r="F106" s="5">
        <v>36</v>
      </c>
      <c r="G106" s="136">
        <f t="shared" si="3"/>
        <v>0.47368421052631576</v>
      </c>
      <c r="I106" s="144"/>
    </row>
    <row r="107" spans="1:9">
      <c r="A107" s="92">
        <v>105</v>
      </c>
      <c r="B107" s="65" t="s">
        <v>121</v>
      </c>
      <c r="C107" s="65" t="s">
        <v>132</v>
      </c>
      <c r="D107" s="68" t="s">
        <v>18</v>
      </c>
      <c r="E107" s="16">
        <v>179</v>
      </c>
      <c r="F107" s="5">
        <v>100</v>
      </c>
      <c r="G107" s="136">
        <f t="shared" si="3"/>
        <v>0.55865921787709494</v>
      </c>
      <c r="I107" s="144"/>
    </row>
    <row r="108" spans="1:9">
      <c r="A108" s="92">
        <v>106</v>
      </c>
      <c r="B108" s="65" t="s">
        <v>133</v>
      </c>
      <c r="C108" s="65" t="s">
        <v>134</v>
      </c>
      <c r="D108" s="68" t="s">
        <v>17</v>
      </c>
      <c r="E108" s="16">
        <v>541</v>
      </c>
      <c r="F108" s="5">
        <v>275</v>
      </c>
      <c r="G108" s="136">
        <f t="shared" si="3"/>
        <v>0.50831792975970425</v>
      </c>
      <c r="I108" s="144"/>
    </row>
    <row r="109" spans="1:9">
      <c r="A109" s="92">
        <v>107</v>
      </c>
      <c r="B109" s="65" t="s">
        <v>133</v>
      </c>
      <c r="C109" s="65" t="s">
        <v>134</v>
      </c>
      <c r="D109" s="68" t="s">
        <v>18</v>
      </c>
      <c r="E109" s="16">
        <v>271</v>
      </c>
      <c r="F109" s="5">
        <v>120</v>
      </c>
      <c r="G109" s="136">
        <f t="shared" si="3"/>
        <v>0.44280442804428044</v>
      </c>
      <c r="I109" s="144"/>
    </row>
    <row r="110" spans="1:9">
      <c r="A110" s="92">
        <v>108</v>
      </c>
      <c r="B110" s="65" t="s">
        <v>133</v>
      </c>
      <c r="C110" s="65" t="s">
        <v>135</v>
      </c>
      <c r="D110" s="68" t="s">
        <v>18</v>
      </c>
      <c r="E110" s="16">
        <v>357</v>
      </c>
      <c r="F110" s="5">
        <v>205</v>
      </c>
      <c r="G110" s="136">
        <f t="shared" si="3"/>
        <v>0.57422969187675066</v>
      </c>
      <c r="I110" s="144"/>
    </row>
    <row r="111" spans="1:9">
      <c r="A111" s="92">
        <v>109</v>
      </c>
      <c r="B111" s="65" t="s">
        <v>133</v>
      </c>
      <c r="C111" s="65" t="s">
        <v>136</v>
      </c>
      <c r="D111" s="68" t="s">
        <v>18</v>
      </c>
      <c r="E111" s="16">
        <v>492</v>
      </c>
      <c r="F111" s="5">
        <v>243</v>
      </c>
      <c r="G111" s="136">
        <f t="shared" si="3"/>
        <v>0.49390243902439024</v>
      </c>
      <c r="I111" s="144"/>
    </row>
    <row r="112" spans="1:9">
      <c r="A112" s="92">
        <v>110</v>
      </c>
      <c r="B112" s="65" t="s">
        <v>133</v>
      </c>
      <c r="C112" s="65" t="s">
        <v>137</v>
      </c>
      <c r="D112" s="68" t="s">
        <v>18</v>
      </c>
      <c r="E112" s="16">
        <v>145</v>
      </c>
      <c r="F112" s="5">
        <v>53</v>
      </c>
      <c r="G112" s="136">
        <f t="shared" si="3"/>
        <v>0.36551724137931035</v>
      </c>
      <c r="I112" s="144"/>
    </row>
    <row r="113" spans="1:9">
      <c r="A113" s="92">
        <v>111</v>
      </c>
      <c r="B113" s="65" t="s">
        <v>133</v>
      </c>
      <c r="C113" s="65" t="s">
        <v>138</v>
      </c>
      <c r="D113" s="68" t="s">
        <v>18</v>
      </c>
      <c r="E113" s="16">
        <v>200</v>
      </c>
      <c r="F113" s="5">
        <v>83</v>
      </c>
      <c r="G113" s="136">
        <f t="shared" si="3"/>
        <v>0.41499999999999998</v>
      </c>
      <c r="I113" s="144"/>
    </row>
    <row r="114" spans="1:9">
      <c r="A114" s="92">
        <v>112</v>
      </c>
      <c r="B114" s="65" t="s">
        <v>133</v>
      </c>
      <c r="C114" s="65" t="s">
        <v>139</v>
      </c>
      <c r="D114" s="68" t="s">
        <v>18</v>
      </c>
      <c r="E114" s="16">
        <v>448</v>
      </c>
      <c r="F114" s="5">
        <v>220</v>
      </c>
      <c r="G114" s="136">
        <f t="shared" si="3"/>
        <v>0.49107142857142855</v>
      </c>
      <c r="I114" s="144"/>
    </row>
    <row r="115" spans="1:9">
      <c r="A115" s="92">
        <v>113</v>
      </c>
      <c r="B115" s="65" t="s">
        <v>133</v>
      </c>
      <c r="C115" s="65" t="s">
        <v>140</v>
      </c>
      <c r="D115" s="68" t="s">
        <v>18</v>
      </c>
      <c r="E115" s="16">
        <v>114</v>
      </c>
      <c r="F115" s="5">
        <v>49</v>
      </c>
      <c r="G115" s="136">
        <f t="shared" si="3"/>
        <v>0.42982456140350878</v>
      </c>
      <c r="I115" s="144"/>
    </row>
    <row r="116" spans="1:9">
      <c r="A116" s="92">
        <v>114</v>
      </c>
      <c r="B116" s="65" t="s">
        <v>133</v>
      </c>
      <c r="C116" s="65" t="s">
        <v>141</v>
      </c>
      <c r="D116" s="68" t="s">
        <v>18</v>
      </c>
      <c r="E116" s="16">
        <v>370</v>
      </c>
      <c r="F116" s="5">
        <v>188</v>
      </c>
      <c r="G116" s="136">
        <f t="shared" si="3"/>
        <v>0.50810810810810814</v>
      </c>
      <c r="I116" s="144"/>
    </row>
    <row r="117" spans="1:9">
      <c r="A117" s="92">
        <v>115</v>
      </c>
      <c r="B117" s="65" t="s">
        <v>142</v>
      </c>
      <c r="C117" s="65" t="s">
        <v>143</v>
      </c>
      <c r="D117" s="68" t="s">
        <v>18</v>
      </c>
      <c r="E117" s="16">
        <v>232</v>
      </c>
      <c r="F117" s="5">
        <v>132</v>
      </c>
      <c r="G117" s="136">
        <f t="shared" si="3"/>
        <v>0.56896551724137934</v>
      </c>
      <c r="I117" s="144"/>
    </row>
    <row r="118" spans="1:9">
      <c r="A118" s="92">
        <v>116</v>
      </c>
      <c r="B118" s="65" t="s">
        <v>142</v>
      </c>
      <c r="C118" s="65" t="s">
        <v>144</v>
      </c>
      <c r="D118" s="68" t="s">
        <v>18</v>
      </c>
      <c r="E118" s="16">
        <v>173</v>
      </c>
      <c r="F118" s="5">
        <v>100</v>
      </c>
      <c r="G118" s="136">
        <f t="shared" si="3"/>
        <v>0.5780346820809249</v>
      </c>
      <c r="I118" s="144"/>
    </row>
    <row r="119" spans="1:9">
      <c r="A119" s="92">
        <v>117</v>
      </c>
      <c r="B119" s="65" t="s">
        <v>142</v>
      </c>
      <c r="C119" s="65" t="s">
        <v>145</v>
      </c>
      <c r="D119" s="68" t="s">
        <v>18</v>
      </c>
      <c r="E119" s="16">
        <v>167</v>
      </c>
      <c r="F119" s="5">
        <v>99</v>
      </c>
      <c r="G119" s="136">
        <f t="shared" si="3"/>
        <v>0.59281437125748504</v>
      </c>
      <c r="I119" s="144"/>
    </row>
    <row r="120" spans="1:9">
      <c r="A120" s="92">
        <v>118</v>
      </c>
      <c r="B120" s="65" t="s">
        <v>142</v>
      </c>
      <c r="C120" s="65" t="s">
        <v>146</v>
      </c>
      <c r="D120" s="68" t="s">
        <v>18</v>
      </c>
      <c r="E120" s="16">
        <v>202</v>
      </c>
      <c r="F120" s="5">
        <v>107</v>
      </c>
      <c r="G120" s="136">
        <f t="shared" si="3"/>
        <v>0.52970297029702973</v>
      </c>
      <c r="I120" s="144"/>
    </row>
    <row r="121" spans="1:9">
      <c r="A121" s="92">
        <v>119</v>
      </c>
      <c r="B121" s="65" t="s">
        <v>142</v>
      </c>
      <c r="C121" s="65" t="s">
        <v>147</v>
      </c>
      <c r="D121" s="68" t="s">
        <v>18</v>
      </c>
      <c r="E121" s="16">
        <v>207</v>
      </c>
      <c r="F121" s="5">
        <v>114</v>
      </c>
      <c r="G121" s="136">
        <f t="shared" si="3"/>
        <v>0.55072463768115942</v>
      </c>
      <c r="I121" s="144"/>
    </row>
    <row r="122" spans="1:9">
      <c r="A122" s="92">
        <v>120</v>
      </c>
      <c r="B122" s="65" t="s">
        <v>142</v>
      </c>
      <c r="C122" s="65" t="s">
        <v>148</v>
      </c>
      <c r="D122" s="68" t="s">
        <v>32</v>
      </c>
      <c r="E122" s="16">
        <v>736</v>
      </c>
      <c r="F122" s="5">
        <v>417</v>
      </c>
      <c r="G122" s="136">
        <f t="shared" si="3"/>
        <v>0.56657608695652173</v>
      </c>
      <c r="I122" s="144"/>
    </row>
    <row r="123" spans="1:9">
      <c r="A123" s="92">
        <v>121</v>
      </c>
      <c r="B123" s="65" t="s">
        <v>149</v>
      </c>
      <c r="C123" s="65" t="s">
        <v>150</v>
      </c>
      <c r="D123" s="68" t="s">
        <v>18</v>
      </c>
      <c r="E123" s="16">
        <v>138</v>
      </c>
      <c r="F123" s="5">
        <v>93</v>
      </c>
      <c r="G123" s="136">
        <f t="shared" si="3"/>
        <v>0.67391304347826086</v>
      </c>
      <c r="I123" s="144"/>
    </row>
    <row r="124" spans="1:9">
      <c r="A124" s="92">
        <v>122</v>
      </c>
      <c r="B124" s="65" t="s">
        <v>149</v>
      </c>
      <c r="C124" s="65" t="s">
        <v>151</v>
      </c>
      <c r="D124" s="68" t="s">
        <v>18</v>
      </c>
      <c r="E124" s="16">
        <v>158</v>
      </c>
      <c r="F124" s="5">
        <v>89</v>
      </c>
      <c r="G124" s="136">
        <f t="shared" si="3"/>
        <v>0.56329113924050633</v>
      </c>
      <c r="I124" s="144"/>
    </row>
    <row r="125" spans="1:9">
      <c r="A125" s="92">
        <v>123</v>
      </c>
      <c r="B125" s="65" t="s">
        <v>149</v>
      </c>
      <c r="C125" s="65" t="s">
        <v>152</v>
      </c>
      <c r="D125" s="68" t="s">
        <v>18</v>
      </c>
      <c r="E125" s="16">
        <v>201</v>
      </c>
      <c r="F125" s="5">
        <v>125</v>
      </c>
      <c r="G125" s="136">
        <f t="shared" si="3"/>
        <v>0.62189054726368154</v>
      </c>
      <c r="I125" s="144"/>
    </row>
    <row r="126" spans="1:9">
      <c r="A126" s="92">
        <v>124</v>
      </c>
      <c r="B126" s="66" t="s">
        <v>149</v>
      </c>
      <c r="C126" s="66" t="s">
        <v>153</v>
      </c>
      <c r="D126" s="69" t="s">
        <v>18</v>
      </c>
      <c r="E126" s="16">
        <v>413</v>
      </c>
      <c r="F126" s="5">
        <v>258</v>
      </c>
      <c r="G126" s="136">
        <f t="shared" si="3"/>
        <v>0.62469733656174331</v>
      </c>
      <c r="I126" s="144"/>
    </row>
    <row r="127" spans="1:9">
      <c r="A127" s="92">
        <v>125</v>
      </c>
      <c r="B127" s="65" t="s">
        <v>149</v>
      </c>
      <c r="C127" s="65" t="s">
        <v>154</v>
      </c>
      <c r="D127" s="68" t="s">
        <v>17</v>
      </c>
      <c r="E127" s="16">
        <v>586</v>
      </c>
      <c r="F127" s="5">
        <v>345</v>
      </c>
      <c r="G127" s="136">
        <f t="shared" si="3"/>
        <v>0.5887372013651877</v>
      </c>
      <c r="I127" s="144"/>
    </row>
    <row r="128" spans="1:9">
      <c r="A128" s="92">
        <v>126</v>
      </c>
      <c r="B128" s="65" t="s">
        <v>155</v>
      </c>
      <c r="C128" s="65" t="s">
        <v>156</v>
      </c>
      <c r="D128" s="68" t="s">
        <v>18</v>
      </c>
      <c r="E128" s="16">
        <v>179</v>
      </c>
      <c r="F128" s="5">
        <v>127</v>
      </c>
      <c r="G128" s="136">
        <f t="shared" si="3"/>
        <v>0.70949720670391059</v>
      </c>
      <c r="I128" s="144"/>
    </row>
    <row r="129" spans="1:9">
      <c r="A129" s="92">
        <v>127</v>
      </c>
      <c r="B129" s="65" t="s">
        <v>155</v>
      </c>
      <c r="C129" s="65" t="s">
        <v>157</v>
      </c>
      <c r="D129" s="68" t="s">
        <v>18</v>
      </c>
      <c r="E129" s="16">
        <v>261</v>
      </c>
      <c r="F129" s="5">
        <v>209</v>
      </c>
      <c r="G129" s="136">
        <f t="shared" si="3"/>
        <v>0.8007662835249042</v>
      </c>
      <c r="I129" s="144"/>
    </row>
    <row r="130" spans="1:9">
      <c r="A130" s="92">
        <v>128</v>
      </c>
      <c r="B130" s="65" t="s">
        <v>155</v>
      </c>
      <c r="C130" s="65" t="s">
        <v>158</v>
      </c>
      <c r="D130" s="68" t="s">
        <v>32</v>
      </c>
      <c r="E130" s="16">
        <v>464</v>
      </c>
      <c r="F130" s="5">
        <v>341</v>
      </c>
      <c r="G130" s="136">
        <f t="shared" si="3"/>
        <v>0.73491379310344829</v>
      </c>
      <c r="I130" s="144"/>
    </row>
    <row r="131" spans="1:9">
      <c r="A131" s="92">
        <v>129</v>
      </c>
      <c r="B131" s="65" t="s">
        <v>155</v>
      </c>
      <c r="C131" s="65" t="s">
        <v>159</v>
      </c>
      <c r="D131" s="68" t="s">
        <v>18</v>
      </c>
      <c r="E131" s="16">
        <v>384</v>
      </c>
      <c r="F131" s="5">
        <v>288</v>
      </c>
      <c r="G131" s="136">
        <f t="shared" ref="G131:G146" si="4">F131/E131</f>
        <v>0.75</v>
      </c>
      <c r="I131" s="144"/>
    </row>
    <row r="132" spans="1:9">
      <c r="A132" s="92">
        <v>130</v>
      </c>
      <c r="B132" s="65" t="s">
        <v>155</v>
      </c>
      <c r="C132" s="65" t="s">
        <v>160</v>
      </c>
      <c r="D132" s="68" t="s">
        <v>32</v>
      </c>
      <c r="E132" s="16">
        <v>294</v>
      </c>
      <c r="F132" s="5">
        <v>208</v>
      </c>
      <c r="G132" s="136">
        <f t="shared" si="4"/>
        <v>0.70748299319727892</v>
      </c>
      <c r="I132" s="144"/>
    </row>
    <row r="133" spans="1:9">
      <c r="A133" s="92">
        <v>131</v>
      </c>
      <c r="B133" s="65" t="s">
        <v>155</v>
      </c>
      <c r="C133" s="65" t="s">
        <v>161</v>
      </c>
      <c r="D133" s="68" t="s">
        <v>18</v>
      </c>
      <c r="E133" s="16">
        <v>307</v>
      </c>
      <c r="F133" s="5">
        <v>223</v>
      </c>
      <c r="G133" s="136">
        <f t="shared" si="4"/>
        <v>0.7263843648208469</v>
      </c>
      <c r="I133" s="144"/>
    </row>
    <row r="134" spans="1:9">
      <c r="A134" s="92">
        <v>132</v>
      </c>
      <c r="B134" s="65" t="s">
        <v>155</v>
      </c>
      <c r="C134" s="65" t="s">
        <v>162</v>
      </c>
      <c r="D134" s="68" t="s">
        <v>32</v>
      </c>
      <c r="E134" s="16">
        <v>441</v>
      </c>
      <c r="F134" s="5">
        <v>316</v>
      </c>
      <c r="G134" s="136">
        <f t="shared" si="4"/>
        <v>0.71655328798185947</v>
      </c>
      <c r="I134" s="144"/>
    </row>
    <row r="135" spans="1:9">
      <c r="A135" s="92">
        <v>133</v>
      </c>
      <c r="B135" s="65" t="s">
        <v>155</v>
      </c>
      <c r="C135" s="65" t="s">
        <v>163</v>
      </c>
      <c r="D135" s="68" t="s">
        <v>17</v>
      </c>
      <c r="E135" s="16">
        <v>146</v>
      </c>
      <c r="F135" s="5">
        <v>97</v>
      </c>
      <c r="G135" s="136">
        <f t="shared" si="4"/>
        <v>0.66438356164383561</v>
      </c>
      <c r="I135" s="144"/>
    </row>
    <row r="136" spans="1:9">
      <c r="A136" s="92">
        <v>134</v>
      </c>
      <c r="B136" s="65" t="s">
        <v>155</v>
      </c>
      <c r="C136" s="65" t="s">
        <v>163</v>
      </c>
      <c r="D136" s="68" t="s">
        <v>18</v>
      </c>
      <c r="E136" s="16">
        <v>136</v>
      </c>
      <c r="F136" s="5">
        <v>89</v>
      </c>
      <c r="G136" s="136">
        <f t="shared" si="4"/>
        <v>0.65441176470588236</v>
      </c>
      <c r="I136" s="144"/>
    </row>
    <row r="137" spans="1:9">
      <c r="A137" s="92">
        <v>135</v>
      </c>
      <c r="B137" s="65" t="s">
        <v>155</v>
      </c>
      <c r="C137" s="65" t="s">
        <v>164</v>
      </c>
      <c r="D137" s="68" t="s">
        <v>18</v>
      </c>
      <c r="E137" s="16">
        <v>158</v>
      </c>
      <c r="F137" s="5">
        <v>114</v>
      </c>
      <c r="G137" s="136">
        <f t="shared" si="4"/>
        <v>0.72151898734177211</v>
      </c>
      <c r="I137" s="144"/>
    </row>
    <row r="138" spans="1:9">
      <c r="A138" s="92">
        <v>136</v>
      </c>
      <c r="B138" s="65" t="s">
        <v>155</v>
      </c>
      <c r="C138" s="65" t="s">
        <v>165</v>
      </c>
      <c r="D138" s="68" t="s">
        <v>32</v>
      </c>
      <c r="E138" s="16">
        <v>382</v>
      </c>
      <c r="F138" s="5">
        <v>284</v>
      </c>
      <c r="G138" s="136">
        <f t="shared" si="4"/>
        <v>0.74345549738219896</v>
      </c>
      <c r="I138" s="144"/>
    </row>
    <row r="139" spans="1:9">
      <c r="A139" s="92">
        <v>137</v>
      </c>
      <c r="B139" s="65" t="s">
        <v>155</v>
      </c>
      <c r="C139" s="65" t="s">
        <v>166</v>
      </c>
      <c r="D139" s="68" t="s">
        <v>32</v>
      </c>
      <c r="E139" s="16">
        <v>529</v>
      </c>
      <c r="F139" s="5">
        <v>390</v>
      </c>
      <c r="G139" s="136">
        <f t="shared" si="4"/>
        <v>0.73724007561436677</v>
      </c>
      <c r="I139" s="144"/>
    </row>
    <row r="140" spans="1:9">
      <c r="A140" s="92">
        <v>138</v>
      </c>
      <c r="B140" s="65" t="s">
        <v>155</v>
      </c>
      <c r="C140" s="65" t="s">
        <v>167</v>
      </c>
      <c r="D140" s="68" t="s">
        <v>18</v>
      </c>
      <c r="E140" s="16">
        <v>286</v>
      </c>
      <c r="F140" s="5">
        <v>215</v>
      </c>
      <c r="G140" s="136">
        <f t="shared" si="4"/>
        <v>0.75174825174825177</v>
      </c>
      <c r="I140" s="144"/>
    </row>
    <row r="141" spans="1:9">
      <c r="A141" s="92">
        <v>139</v>
      </c>
      <c r="B141" s="65" t="s">
        <v>168</v>
      </c>
      <c r="C141" s="65" t="s">
        <v>169</v>
      </c>
      <c r="D141" s="68" t="s">
        <v>32</v>
      </c>
      <c r="E141" s="16">
        <v>415</v>
      </c>
      <c r="F141" s="5">
        <v>204</v>
      </c>
      <c r="G141" s="136">
        <f t="shared" si="4"/>
        <v>0.49156626506024098</v>
      </c>
      <c r="I141" s="144"/>
    </row>
    <row r="142" spans="1:9">
      <c r="A142" s="92">
        <v>140</v>
      </c>
      <c r="B142" s="65" t="s">
        <v>168</v>
      </c>
      <c r="C142" s="65" t="s">
        <v>170</v>
      </c>
      <c r="D142" s="68" t="s">
        <v>18</v>
      </c>
      <c r="E142" s="16">
        <v>186</v>
      </c>
      <c r="F142" s="5">
        <v>108</v>
      </c>
      <c r="G142" s="136">
        <f t="shared" si="4"/>
        <v>0.58064516129032262</v>
      </c>
      <c r="I142" s="144"/>
    </row>
    <row r="143" spans="1:9">
      <c r="A143" s="92">
        <v>141</v>
      </c>
      <c r="B143" s="65" t="s">
        <v>168</v>
      </c>
      <c r="C143" s="65" t="s">
        <v>171</v>
      </c>
      <c r="D143" s="68" t="s">
        <v>32</v>
      </c>
      <c r="E143" s="16">
        <v>296</v>
      </c>
      <c r="F143" s="5">
        <v>153</v>
      </c>
      <c r="G143" s="136">
        <f t="shared" si="4"/>
        <v>0.51689189189189189</v>
      </c>
      <c r="I143" s="144"/>
    </row>
    <row r="144" spans="1:9">
      <c r="A144" s="92">
        <v>142</v>
      </c>
      <c r="B144" s="65" t="s">
        <v>168</v>
      </c>
      <c r="C144" s="65" t="s">
        <v>172</v>
      </c>
      <c r="D144" s="68" t="s">
        <v>32</v>
      </c>
      <c r="E144" s="16">
        <v>274</v>
      </c>
      <c r="F144" s="5">
        <v>129</v>
      </c>
      <c r="G144" s="136">
        <f t="shared" si="4"/>
        <v>0.47080291970802918</v>
      </c>
      <c r="I144" s="144"/>
    </row>
    <row r="145" spans="1:9">
      <c r="A145" s="92">
        <v>143</v>
      </c>
      <c r="B145" s="67" t="s">
        <v>168</v>
      </c>
      <c r="C145" s="67" t="s">
        <v>112</v>
      </c>
      <c r="D145" s="70" t="s">
        <v>18</v>
      </c>
      <c r="E145" s="16">
        <v>234</v>
      </c>
      <c r="F145" s="5">
        <v>133</v>
      </c>
      <c r="G145" s="136">
        <f t="shared" si="4"/>
        <v>0.56837606837606836</v>
      </c>
      <c r="I145" s="144"/>
    </row>
    <row r="146" spans="1:9" s="20" customFormat="1">
      <c r="A146" s="95">
        <v>144</v>
      </c>
      <c r="B146" s="35" t="s">
        <v>168</v>
      </c>
      <c r="C146" s="35" t="s">
        <v>173</v>
      </c>
      <c r="D146" s="45" t="s">
        <v>32</v>
      </c>
      <c r="E146" s="16">
        <v>601</v>
      </c>
      <c r="F146" s="5">
        <v>270</v>
      </c>
      <c r="G146" s="136">
        <f t="shared" si="4"/>
        <v>0.4492512479201331</v>
      </c>
      <c r="I146" s="144"/>
    </row>
    <row r="147" spans="1:9" s="20" customFormat="1">
      <c r="A147" s="137"/>
      <c r="B147" s="142"/>
      <c r="C147" s="142"/>
      <c r="D147" s="143"/>
      <c r="E147" s="93"/>
      <c r="F147" s="94"/>
      <c r="G147" s="10"/>
      <c r="I147" s="135"/>
    </row>
    <row r="148" spans="1:9" s="20" customFormat="1">
      <c r="A148" s="202" t="s">
        <v>174</v>
      </c>
      <c r="B148" s="203"/>
      <c r="C148" s="203"/>
      <c r="D148" s="204"/>
      <c r="E148" s="116">
        <f>SUM(E3:E146)</f>
        <v>56484</v>
      </c>
      <c r="F148" s="117">
        <f>SUM(F3:F146)</f>
        <v>31451</v>
      </c>
      <c r="G148" s="145">
        <f>F148/E148</f>
        <v>0.55681254868635366</v>
      </c>
    </row>
    <row r="149" spans="1:9" s="20" customFormat="1">
      <c r="G149" s="1"/>
    </row>
  </sheetData>
  <autoFilter ref="A2:G146">
    <sortState ref="A3:G146">
      <sortCondition ref="A2:A146"/>
    </sortState>
  </autoFilter>
  <mergeCells count="1">
    <mergeCell ref="A148:D14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L150"/>
  <sheetViews>
    <sheetView zoomScale="80" zoomScaleNormal="80" workbookViewId="0">
      <selection activeCell="AA1" sqref="E1:AA1"/>
    </sheetView>
  </sheetViews>
  <sheetFormatPr defaultRowHeight="15"/>
  <cols>
    <col min="1" max="1" width="4.85546875" customWidth="1"/>
    <col min="2" max="2" width="17.28515625" customWidth="1"/>
    <col min="3" max="3" width="17.140625" customWidth="1"/>
    <col min="4" max="4" width="14.42578125" customWidth="1"/>
    <col min="5" max="5" width="25.85546875" customWidth="1"/>
    <col min="6" max="6" width="12.7109375" customWidth="1"/>
    <col min="7" max="7" width="14.28515625" customWidth="1"/>
    <col min="8" max="8" width="37.28515625" customWidth="1"/>
    <col min="9" max="9" width="22.5703125" customWidth="1"/>
    <col min="10" max="10" width="31.140625" customWidth="1"/>
    <col min="11" max="11" width="25.7109375" customWidth="1"/>
    <col min="12" max="12" width="30.42578125" customWidth="1"/>
    <col min="13" max="13" width="32.42578125" customWidth="1"/>
    <col min="14" max="14" width="28.28515625" customWidth="1"/>
    <col min="15" max="15" width="26.140625" customWidth="1"/>
    <col min="16" max="16" width="28.42578125" customWidth="1"/>
    <col min="17" max="17" width="24.140625" customWidth="1"/>
    <col min="18" max="18" width="23" customWidth="1"/>
    <col min="19" max="19" width="19.28515625" customWidth="1"/>
    <col min="20" max="20" width="32.5703125" customWidth="1"/>
    <col min="21" max="21" width="32" customWidth="1"/>
    <col min="22" max="22" width="18.7109375" customWidth="1"/>
    <col min="23" max="23" width="22" customWidth="1"/>
    <col min="24" max="24" width="20" customWidth="1"/>
    <col min="25" max="25" width="20.7109375" customWidth="1"/>
    <col min="26" max="26" width="24.28515625" customWidth="1"/>
    <col min="27" max="27" width="17" customWidth="1"/>
    <col min="29" max="29" width="9.140625" customWidth="1"/>
    <col min="32" max="32" width="17.85546875" customWidth="1"/>
    <col min="33" max="33" width="23.28515625" customWidth="1"/>
    <col min="34" max="34" width="17" customWidth="1"/>
    <col min="38" max="38" width="9.140625" style="20"/>
  </cols>
  <sheetData>
    <row r="1" spans="1:38" ht="93" customHeight="1" thickTop="1">
      <c r="A1" s="21" t="s">
        <v>0</v>
      </c>
      <c r="B1" s="22" t="s">
        <v>1</v>
      </c>
      <c r="C1" s="22" t="s">
        <v>2</v>
      </c>
      <c r="D1" s="22" t="s">
        <v>3</v>
      </c>
      <c r="E1" s="108" t="s">
        <v>182</v>
      </c>
      <c r="F1" s="110" t="s">
        <v>183</v>
      </c>
      <c r="G1" s="108" t="s">
        <v>184</v>
      </c>
      <c r="H1" s="108" t="s">
        <v>185</v>
      </c>
      <c r="I1" s="111" t="s">
        <v>186</v>
      </c>
      <c r="J1" s="122" t="s">
        <v>187</v>
      </c>
      <c r="K1" s="107" t="s">
        <v>188</v>
      </c>
      <c r="L1" s="107" t="s">
        <v>189</v>
      </c>
      <c r="M1" s="107" t="s">
        <v>190</v>
      </c>
      <c r="N1" s="107" t="s">
        <v>191</v>
      </c>
      <c r="O1" s="107" t="s">
        <v>192</v>
      </c>
      <c r="P1" s="107" t="s">
        <v>193</v>
      </c>
      <c r="Q1" s="107" t="s">
        <v>194</v>
      </c>
      <c r="R1" s="107" t="s">
        <v>195</v>
      </c>
      <c r="S1" s="109" t="s">
        <v>196</v>
      </c>
      <c r="T1" s="109" t="s">
        <v>197</v>
      </c>
      <c r="U1" s="175" t="s">
        <v>198</v>
      </c>
      <c r="V1" s="112" t="s">
        <v>199</v>
      </c>
      <c r="W1" s="109" t="s">
        <v>200</v>
      </c>
      <c r="X1" s="109" t="s">
        <v>201</v>
      </c>
      <c r="Y1" s="109" t="s">
        <v>202</v>
      </c>
      <c r="Z1" s="109" t="s">
        <v>203</v>
      </c>
      <c r="AA1" s="108" t="s">
        <v>204</v>
      </c>
      <c r="AL1"/>
    </row>
    <row r="2" spans="1:38" ht="15.75" thickBot="1">
      <c r="A2" s="26" t="s">
        <v>178</v>
      </c>
      <c r="B2" s="27" t="s">
        <v>178</v>
      </c>
      <c r="C2" s="27" t="s">
        <v>178</v>
      </c>
      <c r="D2" s="62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7"/>
      <c r="Y2" s="97"/>
      <c r="Z2" s="97"/>
      <c r="AA2" s="97"/>
      <c r="AL2"/>
    </row>
    <row r="3" spans="1:38" ht="26.25" thickTop="1">
      <c r="A3" s="2">
        <v>1</v>
      </c>
      <c r="B3" s="9" t="s">
        <v>15</v>
      </c>
      <c r="C3" s="4" t="s">
        <v>16</v>
      </c>
      <c r="D3" s="51" t="s">
        <v>17</v>
      </c>
      <c r="E3" s="98">
        <v>867</v>
      </c>
      <c r="F3" s="98">
        <v>464</v>
      </c>
      <c r="G3" s="98">
        <v>867</v>
      </c>
      <c r="H3" s="153">
        <f>G3/Demografia!E4</f>
        <v>7.5156033287101243E-2</v>
      </c>
      <c r="I3" s="153">
        <f>F3/$F$148</f>
        <v>9.2252022983478135E-3</v>
      </c>
      <c r="J3" s="153">
        <f>G3/$G$148</f>
        <v>8.0870076206288645E-3</v>
      </c>
      <c r="K3" s="152">
        <f>G3/Demografia!E4*10000</f>
        <v>751.56033287101241</v>
      </c>
      <c r="L3" s="174">
        <v>732</v>
      </c>
      <c r="M3" s="174">
        <v>558</v>
      </c>
      <c r="N3" s="174">
        <v>117</v>
      </c>
      <c r="O3" s="174">
        <v>155</v>
      </c>
      <c r="P3" s="174">
        <v>42</v>
      </c>
      <c r="Q3" s="174">
        <v>60</v>
      </c>
      <c r="R3" s="174">
        <v>2</v>
      </c>
      <c r="S3" s="176">
        <v>8</v>
      </c>
      <c r="T3" s="99">
        <v>1442</v>
      </c>
      <c r="U3" s="99">
        <v>65.875</v>
      </c>
      <c r="V3" s="100">
        <v>1</v>
      </c>
      <c r="W3" s="101">
        <v>11</v>
      </c>
      <c r="X3" s="102" t="s">
        <v>492</v>
      </c>
      <c r="Y3" s="181">
        <v>54</v>
      </c>
      <c r="Z3" s="182">
        <v>1.8685121107266434E-2</v>
      </c>
      <c r="AA3" s="179" t="s">
        <v>492</v>
      </c>
      <c r="AL3"/>
    </row>
    <row r="4" spans="1:38" ht="25.5">
      <c r="A4" s="2">
        <v>2</v>
      </c>
      <c r="B4" s="9" t="s">
        <v>15</v>
      </c>
      <c r="C4" s="4" t="s">
        <v>16</v>
      </c>
      <c r="D4" s="51" t="s">
        <v>18</v>
      </c>
      <c r="E4" s="98">
        <v>956</v>
      </c>
      <c r="F4" s="98">
        <v>400</v>
      </c>
      <c r="G4" s="98">
        <v>956</v>
      </c>
      <c r="H4" s="153">
        <f>G4/Demografia!E5</f>
        <v>7.9699874947894961E-2</v>
      </c>
      <c r="I4" s="153">
        <f t="shared" ref="I4:I67" si="0">F4/$F$148</f>
        <v>7.9527606020239772E-3</v>
      </c>
      <c r="J4" s="153">
        <f t="shared" ref="J4:J67" si="1">G4/$G$148</f>
        <v>8.9171618054454376E-3</v>
      </c>
      <c r="K4" s="152">
        <f>G4/Demografia!E5*10000</f>
        <v>796.99874947894966</v>
      </c>
      <c r="L4" s="174">
        <v>643</v>
      </c>
      <c r="M4" s="174">
        <v>530</v>
      </c>
      <c r="N4" s="174">
        <v>233</v>
      </c>
      <c r="O4" s="174">
        <v>270</v>
      </c>
      <c r="P4" s="174">
        <v>194</v>
      </c>
      <c r="Q4" s="174">
        <v>16</v>
      </c>
      <c r="R4" s="174">
        <v>0</v>
      </c>
      <c r="S4" s="176">
        <v>6</v>
      </c>
      <c r="T4" s="99">
        <v>1999.1666666666667</v>
      </c>
      <c r="U4" s="99">
        <v>66.666666666666671</v>
      </c>
      <c r="V4" s="100">
        <v>3</v>
      </c>
      <c r="W4" s="101">
        <v>29</v>
      </c>
      <c r="X4" s="102" t="s">
        <v>492</v>
      </c>
      <c r="Y4" s="181">
        <v>22</v>
      </c>
      <c r="Z4" s="182">
        <v>1.0041077133728891E-2</v>
      </c>
      <c r="AA4" s="179" t="s">
        <v>493</v>
      </c>
      <c r="AF4" s="20"/>
      <c r="AL4"/>
    </row>
    <row r="5" spans="1:38">
      <c r="A5" s="2">
        <v>139</v>
      </c>
      <c r="B5" s="9" t="s">
        <v>168</v>
      </c>
      <c r="C5" s="4" t="s">
        <v>169</v>
      </c>
      <c r="D5" s="51" t="s">
        <v>32</v>
      </c>
      <c r="E5" s="98">
        <v>714</v>
      </c>
      <c r="F5" s="98">
        <v>312</v>
      </c>
      <c r="G5" s="98">
        <v>714</v>
      </c>
      <c r="H5" s="153">
        <f>G5/Demografia!E6</f>
        <v>5.0010506408909437E-2</v>
      </c>
      <c r="I5" s="153">
        <f t="shared" si="0"/>
        <v>6.2031532695787026E-3</v>
      </c>
      <c r="J5" s="153">
        <f t="shared" si="1"/>
        <v>6.6598886287531833E-3</v>
      </c>
      <c r="K5" s="152">
        <f>G5/Demografia!E6*10000</f>
        <v>500.10506408909436</v>
      </c>
      <c r="L5" s="174">
        <v>284</v>
      </c>
      <c r="M5" s="174">
        <v>288</v>
      </c>
      <c r="N5" s="174">
        <v>216</v>
      </c>
      <c r="O5" s="174">
        <v>370</v>
      </c>
      <c r="P5" s="174">
        <v>282</v>
      </c>
      <c r="Q5" s="174">
        <v>81</v>
      </c>
      <c r="R5" s="174">
        <v>10</v>
      </c>
      <c r="S5" s="176">
        <v>8</v>
      </c>
      <c r="T5" s="99">
        <v>1784.625</v>
      </c>
      <c r="U5" s="99">
        <v>61.125</v>
      </c>
      <c r="V5" s="100">
        <v>3</v>
      </c>
      <c r="W5" s="101">
        <v>34</v>
      </c>
      <c r="X5" s="102" t="s">
        <v>492</v>
      </c>
      <c r="Y5" s="181">
        <v>77</v>
      </c>
      <c r="Z5" s="182">
        <v>2.3540201773158055E-2</v>
      </c>
      <c r="AA5" s="179" t="s">
        <v>493</v>
      </c>
      <c r="AF5" s="20"/>
      <c r="AL5"/>
    </row>
    <row r="6" spans="1:38">
      <c r="A6" s="2">
        <v>10</v>
      </c>
      <c r="B6" s="9" t="s">
        <v>26</v>
      </c>
      <c r="C6" s="4" t="s">
        <v>27</v>
      </c>
      <c r="D6" s="51" t="s">
        <v>18</v>
      </c>
      <c r="E6" s="98">
        <v>228</v>
      </c>
      <c r="F6" s="98">
        <v>85</v>
      </c>
      <c r="G6" s="98">
        <v>228</v>
      </c>
      <c r="H6" s="153">
        <f>G6/Demografia!E7</f>
        <v>4.9629952111449716E-2</v>
      </c>
      <c r="I6" s="153">
        <f t="shared" si="0"/>
        <v>1.6899616279300953E-3</v>
      </c>
      <c r="J6" s="153">
        <f t="shared" si="1"/>
        <v>2.1266871251480754E-3</v>
      </c>
      <c r="K6" s="152">
        <f>G6/Demografia!E7*10000</f>
        <v>496.29952111449717</v>
      </c>
      <c r="L6" s="174">
        <v>91</v>
      </c>
      <c r="M6" s="174">
        <v>69</v>
      </c>
      <c r="N6" s="174">
        <v>96</v>
      </c>
      <c r="O6" s="174">
        <v>55</v>
      </c>
      <c r="P6" s="174">
        <v>10</v>
      </c>
      <c r="Q6" s="174">
        <v>0</v>
      </c>
      <c r="R6" s="174">
        <v>0</v>
      </c>
      <c r="S6" s="176">
        <v>3</v>
      </c>
      <c r="T6" s="99">
        <v>1531.3333333333333</v>
      </c>
      <c r="U6" s="99">
        <v>49</v>
      </c>
      <c r="V6" s="100">
        <v>1</v>
      </c>
      <c r="W6" s="101">
        <v>7</v>
      </c>
      <c r="X6" s="102" t="s">
        <v>492</v>
      </c>
      <c r="Y6" s="181">
        <v>18</v>
      </c>
      <c r="Z6" s="182">
        <v>2.1844660194174758E-2</v>
      </c>
      <c r="AA6" s="179" t="s">
        <v>493</v>
      </c>
      <c r="AF6" s="20"/>
      <c r="AL6"/>
    </row>
    <row r="7" spans="1:38">
      <c r="A7" s="2">
        <v>126</v>
      </c>
      <c r="B7" s="9" t="s">
        <v>155</v>
      </c>
      <c r="C7" s="4" t="s">
        <v>156</v>
      </c>
      <c r="D7" s="51" t="s">
        <v>18</v>
      </c>
      <c r="E7" s="98">
        <v>237</v>
      </c>
      <c r="F7" s="98">
        <v>110</v>
      </c>
      <c r="G7" s="98">
        <v>237</v>
      </c>
      <c r="H7" s="153">
        <f>G7/Demografia!E8</f>
        <v>7.1818181818181823E-2</v>
      </c>
      <c r="I7" s="153">
        <f t="shared" si="0"/>
        <v>2.1870091655565938E-3</v>
      </c>
      <c r="J7" s="153">
        <f t="shared" si="1"/>
        <v>2.2106353011407624E-3</v>
      </c>
      <c r="K7" s="152">
        <f>G7/Demografia!E8*10000</f>
        <v>718.18181818181824</v>
      </c>
      <c r="L7" s="174">
        <v>161</v>
      </c>
      <c r="M7" s="174">
        <v>144</v>
      </c>
      <c r="N7" s="174">
        <v>79</v>
      </c>
      <c r="O7" s="174">
        <v>63</v>
      </c>
      <c r="P7" s="174">
        <v>37</v>
      </c>
      <c r="Q7" s="174">
        <v>61</v>
      </c>
      <c r="R7" s="174">
        <v>0</v>
      </c>
      <c r="S7" s="176">
        <v>3</v>
      </c>
      <c r="T7" s="99">
        <v>1100</v>
      </c>
      <c r="U7" s="99">
        <v>26.333333333333332</v>
      </c>
      <c r="V7" s="100">
        <v>0</v>
      </c>
      <c r="W7" s="101">
        <v>0</v>
      </c>
      <c r="X7" s="102" t="s">
        <v>493</v>
      </c>
      <c r="Y7" s="181">
        <v>0</v>
      </c>
      <c r="Z7" s="182">
        <v>0</v>
      </c>
      <c r="AA7" s="179" t="s">
        <v>493</v>
      </c>
      <c r="AF7" s="20"/>
      <c r="AL7"/>
    </row>
    <row r="8" spans="1:38">
      <c r="A8" s="2">
        <v>3</v>
      </c>
      <c r="B8" s="9" t="s">
        <v>15</v>
      </c>
      <c r="C8" s="4" t="s">
        <v>19</v>
      </c>
      <c r="D8" s="51" t="s">
        <v>18</v>
      </c>
      <c r="E8" s="98">
        <v>191</v>
      </c>
      <c r="F8" s="98">
        <v>86</v>
      </c>
      <c r="G8" s="98">
        <v>191</v>
      </c>
      <c r="H8" s="153">
        <f>G8/Demografia!E9</f>
        <v>4.6802254349424158E-2</v>
      </c>
      <c r="I8" s="153">
        <f t="shared" si="0"/>
        <v>1.7098435294351552E-3</v>
      </c>
      <c r="J8" s="153">
        <f t="shared" si="1"/>
        <v>1.7815668460670279E-3</v>
      </c>
      <c r="K8" s="152">
        <f>G8/Demografia!E9*10000</f>
        <v>468.02254349424157</v>
      </c>
      <c r="L8" s="174">
        <v>117</v>
      </c>
      <c r="M8" s="174">
        <v>86</v>
      </c>
      <c r="N8" s="174">
        <v>60</v>
      </c>
      <c r="O8" s="174">
        <v>33</v>
      </c>
      <c r="P8" s="174">
        <v>11</v>
      </c>
      <c r="Q8" s="174">
        <v>8</v>
      </c>
      <c r="R8" s="174">
        <v>0</v>
      </c>
      <c r="S8" s="176">
        <v>4</v>
      </c>
      <c r="T8" s="99">
        <v>1020.25</v>
      </c>
      <c r="U8" s="99">
        <v>31.25</v>
      </c>
      <c r="V8" s="100">
        <v>1</v>
      </c>
      <c r="W8" s="101">
        <v>5</v>
      </c>
      <c r="X8" s="102" t="s">
        <v>492</v>
      </c>
      <c r="Y8" s="181">
        <v>11</v>
      </c>
      <c r="Z8" s="182">
        <v>1.2168141592920354E-2</v>
      </c>
      <c r="AA8" s="179" t="s">
        <v>493</v>
      </c>
      <c r="AF8" s="20"/>
      <c r="AL8"/>
    </row>
    <row r="9" spans="1:38">
      <c r="A9" s="2">
        <v>20</v>
      </c>
      <c r="B9" s="9" t="s">
        <v>37</v>
      </c>
      <c r="C9" s="4" t="s">
        <v>38</v>
      </c>
      <c r="D9" s="51" t="s">
        <v>18</v>
      </c>
      <c r="E9" s="98">
        <v>620</v>
      </c>
      <c r="F9" s="98">
        <v>254</v>
      </c>
      <c r="G9" s="98">
        <v>620</v>
      </c>
      <c r="H9" s="153">
        <f>G9/Demografia!E10</f>
        <v>2.4202677909200922E-2</v>
      </c>
      <c r="I9" s="153">
        <f t="shared" si="0"/>
        <v>5.0500029822852259E-3</v>
      </c>
      <c r="J9" s="153">
        <f t="shared" si="1"/>
        <v>5.7830965683851173E-3</v>
      </c>
      <c r="K9" s="152">
        <f>G9/Demografia!E10*10000</f>
        <v>242.02677909200921</v>
      </c>
      <c r="L9" s="174">
        <v>261</v>
      </c>
      <c r="M9" s="174">
        <v>153</v>
      </c>
      <c r="N9" s="174">
        <v>318</v>
      </c>
      <c r="O9" s="174">
        <v>245</v>
      </c>
      <c r="P9" s="174">
        <v>315</v>
      </c>
      <c r="Q9" s="174">
        <v>55</v>
      </c>
      <c r="R9" s="174">
        <v>5</v>
      </c>
      <c r="S9" s="176">
        <v>9</v>
      </c>
      <c r="T9" s="99">
        <v>2846.3333333333335</v>
      </c>
      <c r="U9" s="99">
        <v>36.555555555555557</v>
      </c>
      <c r="V9" s="100">
        <v>2</v>
      </c>
      <c r="W9" s="101">
        <v>20</v>
      </c>
      <c r="X9" s="102" t="s">
        <v>492</v>
      </c>
      <c r="Y9" s="181">
        <v>25</v>
      </c>
      <c r="Z9" s="182">
        <v>6.7494600431965441E-3</v>
      </c>
      <c r="AA9" s="179" t="s">
        <v>492</v>
      </c>
      <c r="AF9" s="20"/>
      <c r="AL9"/>
    </row>
    <row r="10" spans="1:38">
      <c r="A10" s="2">
        <v>56</v>
      </c>
      <c r="B10" s="9" t="s">
        <v>75</v>
      </c>
      <c r="C10" s="4" t="s">
        <v>76</v>
      </c>
      <c r="D10" s="51" t="s">
        <v>18</v>
      </c>
      <c r="E10" s="98">
        <v>410</v>
      </c>
      <c r="F10" s="98">
        <v>220</v>
      </c>
      <c r="G10" s="98">
        <v>410</v>
      </c>
      <c r="H10" s="153">
        <f>G10/Demografia!E11</f>
        <v>0.13598673300165837</v>
      </c>
      <c r="I10" s="153">
        <f t="shared" si="0"/>
        <v>4.3740183311131876E-3</v>
      </c>
      <c r="J10" s="153">
        <f t="shared" si="1"/>
        <v>3.8243057952224162E-3</v>
      </c>
      <c r="K10" s="152">
        <f>G10/Demografia!E11*10000</f>
        <v>1359.8673300165838</v>
      </c>
      <c r="L10" s="174">
        <v>251</v>
      </c>
      <c r="M10" s="174">
        <v>276</v>
      </c>
      <c r="N10" s="174">
        <v>53</v>
      </c>
      <c r="O10" s="174">
        <v>67</v>
      </c>
      <c r="P10" s="174">
        <v>64</v>
      </c>
      <c r="Q10" s="174">
        <v>4</v>
      </c>
      <c r="R10" s="174">
        <v>0</v>
      </c>
      <c r="S10" s="176">
        <v>3</v>
      </c>
      <c r="T10" s="99">
        <v>1005</v>
      </c>
      <c r="U10" s="99">
        <v>73.333333333333329</v>
      </c>
      <c r="V10" s="100">
        <v>1</v>
      </c>
      <c r="W10" s="101">
        <v>8</v>
      </c>
      <c r="X10" s="102" t="s">
        <v>492</v>
      </c>
      <c r="Y10" s="181">
        <v>30</v>
      </c>
      <c r="Z10" s="182">
        <v>5.4545454545454543E-2</v>
      </c>
      <c r="AA10" s="179" t="s">
        <v>493</v>
      </c>
      <c r="AF10" s="20"/>
      <c r="AL10"/>
    </row>
    <row r="11" spans="1:38">
      <c r="A11" s="2">
        <v>11</v>
      </c>
      <c r="B11" s="9" t="s">
        <v>26</v>
      </c>
      <c r="C11" s="4" t="s">
        <v>28</v>
      </c>
      <c r="D11" s="51" t="s">
        <v>18</v>
      </c>
      <c r="E11" s="98">
        <v>469</v>
      </c>
      <c r="F11" s="98">
        <v>154</v>
      </c>
      <c r="G11" s="98">
        <v>469</v>
      </c>
      <c r="H11" s="153">
        <f>G11/Demografia!E12</f>
        <v>7.7520661157024787E-2</v>
      </c>
      <c r="I11" s="153">
        <f t="shared" si="0"/>
        <v>3.0618128317792316E-3</v>
      </c>
      <c r="J11" s="153">
        <f t="shared" si="1"/>
        <v>4.3746327267300319E-3</v>
      </c>
      <c r="K11" s="152">
        <f>G11/Demografia!E12*10000</f>
        <v>775.2066115702479</v>
      </c>
      <c r="L11" s="174">
        <v>193</v>
      </c>
      <c r="M11" s="174">
        <v>172</v>
      </c>
      <c r="N11" s="174">
        <v>108</v>
      </c>
      <c r="O11" s="174">
        <v>93</v>
      </c>
      <c r="P11" s="174">
        <v>24</v>
      </c>
      <c r="Q11" s="174">
        <v>13</v>
      </c>
      <c r="R11" s="174">
        <v>0</v>
      </c>
      <c r="S11" s="176">
        <v>3</v>
      </c>
      <c r="T11" s="99">
        <v>2016.6666666666667</v>
      </c>
      <c r="U11" s="99">
        <v>60</v>
      </c>
      <c r="V11" s="100">
        <v>1</v>
      </c>
      <c r="W11" s="101">
        <v>12</v>
      </c>
      <c r="X11" s="102" t="s">
        <v>492</v>
      </c>
      <c r="Y11" s="181">
        <v>17</v>
      </c>
      <c r="Z11" s="182">
        <v>1.4014839241549877E-2</v>
      </c>
      <c r="AA11" s="179" t="s">
        <v>492</v>
      </c>
      <c r="AF11" s="20"/>
      <c r="AL11"/>
    </row>
    <row r="12" spans="1:38">
      <c r="A12" s="2">
        <v>127</v>
      </c>
      <c r="B12" s="9" t="s">
        <v>155</v>
      </c>
      <c r="C12" s="4" t="s">
        <v>157</v>
      </c>
      <c r="D12" s="51" t="s">
        <v>18</v>
      </c>
      <c r="E12" s="98">
        <v>335</v>
      </c>
      <c r="F12" s="98">
        <v>151</v>
      </c>
      <c r="G12" s="98">
        <v>335</v>
      </c>
      <c r="H12" s="153">
        <f>G12/Demografia!E13</f>
        <v>0.10439389217824868</v>
      </c>
      <c r="I12" s="153">
        <f t="shared" si="0"/>
        <v>3.0021671272640513E-3</v>
      </c>
      <c r="J12" s="153">
        <f t="shared" si="1"/>
        <v>3.1247376619500228E-3</v>
      </c>
      <c r="K12" s="152">
        <f>G12/Demografia!E13*10000</f>
        <v>1043.9389217824869</v>
      </c>
      <c r="L12" s="174">
        <v>172</v>
      </c>
      <c r="M12" s="174">
        <v>200</v>
      </c>
      <c r="N12" s="174">
        <v>49</v>
      </c>
      <c r="O12" s="174">
        <v>63</v>
      </c>
      <c r="P12" s="174">
        <v>7</v>
      </c>
      <c r="Q12" s="174">
        <v>6</v>
      </c>
      <c r="R12" s="174">
        <v>0</v>
      </c>
      <c r="S12" s="176">
        <v>2</v>
      </c>
      <c r="T12" s="99">
        <v>1604.5</v>
      </c>
      <c r="U12" s="99">
        <v>90</v>
      </c>
      <c r="V12" s="100">
        <v>0</v>
      </c>
      <c r="W12" s="101">
        <v>0</v>
      </c>
      <c r="X12" s="102" t="s">
        <v>492</v>
      </c>
      <c r="Y12" s="181">
        <v>19</v>
      </c>
      <c r="Z12" s="182">
        <v>2.6170798898071626E-2</v>
      </c>
      <c r="AA12" s="179" t="s">
        <v>493</v>
      </c>
      <c r="AF12" s="20"/>
      <c r="AL12"/>
    </row>
    <row r="13" spans="1:38">
      <c r="A13" s="2">
        <v>12</v>
      </c>
      <c r="B13" s="9" t="s">
        <v>26</v>
      </c>
      <c r="C13" s="4" t="s">
        <v>29</v>
      </c>
      <c r="D13" s="51" t="s">
        <v>17</v>
      </c>
      <c r="E13" s="98">
        <v>1911</v>
      </c>
      <c r="F13" s="98">
        <v>962</v>
      </c>
      <c r="G13" s="98">
        <v>1911</v>
      </c>
      <c r="H13" s="153">
        <f>G13/Demografia!E14</f>
        <v>6.7220092159414685E-2</v>
      </c>
      <c r="I13" s="153">
        <f t="shared" si="0"/>
        <v>1.9126389247867664E-2</v>
      </c>
      <c r="J13" s="153">
        <f t="shared" si="1"/>
        <v>1.7824996035780579E-2</v>
      </c>
      <c r="K13" s="152">
        <f>G13/Demografia!E14*10000</f>
        <v>672.20092159414685</v>
      </c>
      <c r="L13" s="174">
        <v>1054</v>
      </c>
      <c r="M13" s="174">
        <v>826</v>
      </c>
      <c r="N13" s="174">
        <v>504</v>
      </c>
      <c r="O13" s="174">
        <v>627</v>
      </c>
      <c r="P13" s="174">
        <v>309</v>
      </c>
      <c r="Q13" s="174">
        <v>53</v>
      </c>
      <c r="R13" s="174">
        <v>3</v>
      </c>
      <c r="S13" s="176">
        <v>14</v>
      </c>
      <c r="T13" s="99">
        <v>2030.6428571428571</v>
      </c>
      <c r="U13" s="99">
        <v>68</v>
      </c>
      <c r="V13" s="100">
        <v>1</v>
      </c>
      <c r="W13" s="101">
        <v>59</v>
      </c>
      <c r="X13" s="102" t="s">
        <v>492</v>
      </c>
      <c r="Y13" s="181">
        <v>103</v>
      </c>
      <c r="Z13" s="182">
        <v>1.6212812844325516E-2</v>
      </c>
      <c r="AA13" s="179" t="s">
        <v>492</v>
      </c>
      <c r="AF13" s="20"/>
      <c r="AL13"/>
    </row>
    <row r="14" spans="1:38">
      <c r="A14" s="2">
        <v>13</v>
      </c>
      <c r="B14" s="9" t="s">
        <v>26</v>
      </c>
      <c r="C14" s="4" t="s">
        <v>29</v>
      </c>
      <c r="D14" s="51" t="s">
        <v>18</v>
      </c>
      <c r="E14" s="98">
        <v>570</v>
      </c>
      <c r="F14" s="98">
        <v>216</v>
      </c>
      <c r="G14" s="98">
        <v>570</v>
      </c>
      <c r="H14" s="153">
        <f>G14/Demografia!E15</f>
        <v>6.0897435897435896E-2</v>
      </c>
      <c r="I14" s="153">
        <f t="shared" si="0"/>
        <v>4.2944907250929481E-3</v>
      </c>
      <c r="J14" s="153">
        <f t="shared" si="1"/>
        <v>5.3167178128701881E-3</v>
      </c>
      <c r="K14" s="152">
        <f>G14/Demografia!E15*10000</f>
        <v>608.97435897435901</v>
      </c>
      <c r="L14" s="174">
        <v>242</v>
      </c>
      <c r="M14" s="174">
        <v>221</v>
      </c>
      <c r="N14" s="174">
        <v>207</v>
      </c>
      <c r="O14" s="174">
        <v>166</v>
      </c>
      <c r="P14" s="174">
        <v>82</v>
      </c>
      <c r="Q14" s="174">
        <v>8</v>
      </c>
      <c r="R14" s="174">
        <v>0</v>
      </c>
      <c r="S14" s="176">
        <v>4</v>
      </c>
      <c r="T14" s="99">
        <v>2340</v>
      </c>
      <c r="U14" s="99">
        <v>78.25</v>
      </c>
      <c r="V14" s="100">
        <v>4</v>
      </c>
      <c r="W14" s="101">
        <v>16</v>
      </c>
      <c r="X14" s="102" t="s">
        <v>492</v>
      </c>
      <c r="Y14" s="181">
        <v>31</v>
      </c>
      <c r="Z14" s="182">
        <v>2.456418383518225E-2</v>
      </c>
      <c r="AA14" s="179" t="s">
        <v>492</v>
      </c>
      <c r="AF14" s="20"/>
      <c r="AL14"/>
    </row>
    <row r="15" spans="1:38">
      <c r="A15" s="2">
        <v>128</v>
      </c>
      <c r="B15" s="9" t="s">
        <v>155</v>
      </c>
      <c r="C15" s="4" t="s">
        <v>158</v>
      </c>
      <c r="D15" s="51" t="s">
        <v>32</v>
      </c>
      <c r="E15" s="98">
        <v>932</v>
      </c>
      <c r="F15" s="98">
        <v>487</v>
      </c>
      <c r="G15" s="98">
        <v>932</v>
      </c>
      <c r="H15" s="153">
        <f>G15/Demografia!E16</f>
        <v>8.4382073336351296E-2</v>
      </c>
      <c r="I15" s="153">
        <f t="shared" si="0"/>
        <v>9.6824860329641927E-3</v>
      </c>
      <c r="J15" s="153">
        <f t="shared" si="1"/>
        <v>8.6933000027982731E-3</v>
      </c>
      <c r="K15" s="152">
        <f>G15/Demografia!E16*10000</f>
        <v>843.820733363513</v>
      </c>
      <c r="L15" s="174">
        <v>675</v>
      </c>
      <c r="M15" s="174">
        <v>716</v>
      </c>
      <c r="N15" s="174">
        <v>178</v>
      </c>
      <c r="O15" s="174">
        <v>157</v>
      </c>
      <c r="P15" s="174">
        <v>327</v>
      </c>
      <c r="Q15" s="174">
        <v>76</v>
      </c>
      <c r="R15" s="174">
        <v>1</v>
      </c>
      <c r="S15" s="176">
        <v>6</v>
      </c>
      <c r="T15" s="99">
        <v>1840.8333333333333</v>
      </c>
      <c r="U15" s="99">
        <v>103.5</v>
      </c>
      <c r="V15" s="100">
        <v>2</v>
      </c>
      <c r="W15" s="101">
        <v>15</v>
      </c>
      <c r="X15" s="102" t="s">
        <v>492</v>
      </c>
      <c r="Y15" s="181">
        <v>57</v>
      </c>
      <c r="Z15" s="182">
        <v>2.4091293322062553E-2</v>
      </c>
      <c r="AA15" s="179" t="s">
        <v>493</v>
      </c>
      <c r="AF15" s="20"/>
      <c r="AL15"/>
    </row>
    <row r="16" spans="1:38">
      <c r="A16" s="2">
        <v>14</v>
      </c>
      <c r="B16" s="9" t="s">
        <v>26</v>
      </c>
      <c r="C16" s="4" t="s">
        <v>30</v>
      </c>
      <c r="D16" s="51" t="s">
        <v>18</v>
      </c>
      <c r="E16" s="98">
        <v>546</v>
      </c>
      <c r="F16" s="98">
        <v>150</v>
      </c>
      <c r="G16" s="98">
        <v>546</v>
      </c>
      <c r="H16" s="153">
        <f>G16/Demografia!E17</f>
        <v>0.1461065025421461</v>
      </c>
      <c r="I16" s="153">
        <f t="shared" si="0"/>
        <v>2.9822852257589917E-3</v>
      </c>
      <c r="J16" s="153">
        <f t="shared" si="1"/>
        <v>5.0928560102230227E-3</v>
      </c>
      <c r="K16" s="152">
        <f>G16/Demografia!E17*10000</f>
        <v>1461.0650254214611</v>
      </c>
      <c r="L16" s="174">
        <v>129</v>
      </c>
      <c r="M16" s="174">
        <v>88</v>
      </c>
      <c r="N16" s="174">
        <v>59</v>
      </c>
      <c r="O16" s="174">
        <v>55</v>
      </c>
      <c r="P16" s="174">
        <v>6</v>
      </c>
      <c r="Q16" s="174">
        <v>14</v>
      </c>
      <c r="R16" s="174">
        <v>0</v>
      </c>
      <c r="S16" s="176">
        <v>3</v>
      </c>
      <c r="T16" s="99">
        <v>1245.6666666666667</v>
      </c>
      <c r="U16" s="99">
        <v>66.333333333333329</v>
      </c>
      <c r="V16" s="100">
        <v>1</v>
      </c>
      <c r="W16" s="101">
        <v>5</v>
      </c>
      <c r="X16" s="102" t="s">
        <v>492</v>
      </c>
      <c r="Y16" s="181">
        <v>8</v>
      </c>
      <c r="Z16" s="182">
        <v>1.1315417256011316E-2</v>
      </c>
      <c r="AA16" s="179" t="s">
        <v>492</v>
      </c>
      <c r="AF16" s="20"/>
      <c r="AL16"/>
    </row>
    <row r="17" spans="1:38">
      <c r="A17" s="2">
        <v>85</v>
      </c>
      <c r="B17" s="9" t="s">
        <v>110</v>
      </c>
      <c r="C17" s="4" t="s">
        <v>111</v>
      </c>
      <c r="D17" s="51" t="s">
        <v>18</v>
      </c>
      <c r="E17" s="98">
        <v>730</v>
      </c>
      <c r="F17" s="98">
        <v>248</v>
      </c>
      <c r="G17" s="98">
        <v>730</v>
      </c>
      <c r="H17" s="153">
        <f>G17/Demografia!E18</f>
        <v>0.14825345247766045</v>
      </c>
      <c r="I17" s="153">
        <f t="shared" si="0"/>
        <v>4.9307115732548663E-3</v>
      </c>
      <c r="J17" s="153">
        <f t="shared" si="1"/>
        <v>6.8091298305179605E-3</v>
      </c>
      <c r="K17" s="152">
        <f>G17/Demografia!E18*10000</f>
        <v>1482.5345247766045</v>
      </c>
      <c r="L17" s="174">
        <v>172</v>
      </c>
      <c r="M17" s="174">
        <v>393</v>
      </c>
      <c r="N17" s="174">
        <v>116</v>
      </c>
      <c r="O17" s="174">
        <v>232</v>
      </c>
      <c r="P17" s="174">
        <v>79</v>
      </c>
      <c r="Q17" s="174">
        <v>36</v>
      </c>
      <c r="R17" s="174">
        <v>0</v>
      </c>
      <c r="S17" s="176">
        <v>4</v>
      </c>
      <c r="T17" s="99">
        <v>1231</v>
      </c>
      <c r="U17" s="99">
        <v>61</v>
      </c>
      <c r="V17" s="100">
        <v>1</v>
      </c>
      <c r="W17" s="101">
        <v>13</v>
      </c>
      <c r="X17" s="102" t="s">
        <v>492</v>
      </c>
      <c r="Y17" s="181">
        <v>25</v>
      </c>
      <c r="Z17" s="182">
        <v>2.1739130434782608E-2</v>
      </c>
      <c r="AA17" s="179" t="s">
        <v>492</v>
      </c>
      <c r="AF17" s="20"/>
      <c r="AL17"/>
    </row>
    <row r="18" spans="1:38">
      <c r="A18" s="2">
        <v>95</v>
      </c>
      <c r="B18" s="9" t="s">
        <v>121</v>
      </c>
      <c r="C18" s="4" t="s">
        <v>122</v>
      </c>
      <c r="D18" s="51" t="s">
        <v>18</v>
      </c>
      <c r="E18" s="98">
        <v>359</v>
      </c>
      <c r="F18" s="98">
        <v>125</v>
      </c>
      <c r="G18" s="98">
        <v>359</v>
      </c>
      <c r="H18" s="153">
        <f>G18/Demografia!E19</f>
        <v>7.3086319218241047E-2</v>
      </c>
      <c r="I18" s="153">
        <f t="shared" si="0"/>
        <v>2.4852376881324928E-3</v>
      </c>
      <c r="J18" s="153">
        <f t="shared" si="1"/>
        <v>3.3485994645971887E-3</v>
      </c>
      <c r="K18" s="152">
        <f>G18/Demografia!E19*10000</f>
        <v>730.86319218241044</v>
      </c>
      <c r="L18" s="174">
        <v>137</v>
      </c>
      <c r="M18" s="174">
        <v>193</v>
      </c>
      <c r="N18" s="174">
        <v>136</v>
      </c>
      <c r="O18" s="174">
        <v>91</v>
      </c>
      <c r="P18" s="174">
        <v>95</v>
      </c>
      <c r="Q18" s="174">
        <v>3</v>
      </c>
      <c r="R18" s="174">
        <v>0</v>
      </c>
      <c r="S18" s="176">
        <v>3</v>
      </c>
      <c r="T18" s="99">
        <v>1637.3333333333333</v>
      </c>
      <c r="U18" s="99">
        <v>41.666666666666664</v>
      </c>
      <c r="V18" s="100">
        <v>1</v>
      </c>
      <c r="W18" s="101">
        <v>14</v>
      </c>
      <c r="X18" s="102" t="s">
        <v>492</v>
      </c>
      <c r="Y18" s="181">
        <v>8</v>
      </c>
      <c r="Z18" s="182">
        <v>7.8431372549019607E-3</v>
      </c>
      <c r="AA18" s="179" t="s">
        <v>493</v>
      </c>
      <c r="AF18" s="20"/>
      <c r="AL18"/>
    </row>
    <row r="19" spans="1:38">
      <c r="A19" s="2">
        <v>78</v>
      </c>
      <c r="B19" s="9" t="s">
        <v>103</v>
      </c>
      <c r="C19" s="4" t="s">
        <v>104</v>
      </c>
      <c r="D19" s="51" t="s">
        <v>18</v>
      </c>
      <c r="E19" s="98">
        <v>276</v>
      </c>
      <c r="F19" s="98">
        <v>137</v>
      </c>
      <c r="G19" s="98">
        <v>276</v>
      </c>
      <c r="H19" s="153">
        <f>G19/Demografia!E20</f>
        <v>8.2560574334430148E-2</v>
      </c>
      <c r="I19" s="153">
        <f t="shared" si="0"/>
        <v>2.7238205061932124E-3</v>
      </c>
      <c r="J19" s="153">
        <f t="shared" si="1"/>
        <v>2.5744107304424067E-3</v>
      </c>
      <c r="K19" s="152">
        <f>G19/Demografia!E20*10000</f>
        <v>825.60574334430146</v>
      </c>
      <c r="L19" s="174">
        <v>172</v>
      </c>
      <c r="M19" s="174">
        <v>127</v>
      </c>
      <c r="N19" s="174">
        <v>89</v>
      </c>
      <c r="O19" s="174">
        <v>150</v>
      </c>
      <c r="P19" s="174">
        <v>36</v>
      </c>
      <c r="Q19" s="174">
        <v>10</v>
      </c>
      <c r="R19" s="174">
        <v>0</v>
      </c>
      <c r="S19" s="176">
        <v>4</v>
      </c>
      <c r="T19" s="99">
        <v>835.75</v>
      </c>
      <c r="U19" s="99">
        <v>29.5</v>
      </c>
      <c r="V19" s="100">
        <v>1</v>
      </c>
      <c r="W19" s="101">
        <v>11</v>
      </c>
      <c r="X19" s="102" t="s">
        <v>492</v>
      </c>
      <c r="Y19" s="181">
        <v>9</v>
      </c>
      <c r="Z19" s="182">
        <v>1.1749347258485639E-2</v>
      </c>
      <c r="AA19" s="179" t="s">
        <v>492</v>
      </c>
      <c r="AF19" s="20"/>
      <c r="AL19"/>
    </row>
    <row r="20" spans="1:38">
      <c r="A20" s="2">
        <v>115</v>
      </c>
      <c r="B20" s="9" t="s">
        <v>142</v>
      </c>
      <c r="C20" s="4" t="s">
        <v>143</v>
      </c>
      <c r="D20" s="51" t="s">
        <v>18</v>
      </c>
      <c r="E20" s="98">
        <v>422</v>
      </c>
      <c r="F20" s="98">
        <v>156</v>
      </c>
      <c r="G20" s="98">
        <v>422</v>
      </c>
      <c r="H20" s="153">
        <f>G20/Demografia!E21</f>
        <v>6.2306215857079579E-2</v>
      </c>
      <c r="I20" s="153">
        <f t="shared" si="0"/>
        <v>3.1015766347893513E-3</v>
      </c>
      <c r="J20" s="153">
        <f t="shared" si="1"/>
        <v>3.9362366965459989E-3</v>
      </c>
      <c r="K20" s="152">
        <f>G20/Demografia!E21*10000</f>
        <v>623.06215857079576</v>
      </c>
      <c r="L20" s="174">
        <v>144</v>
      </c>
      <c r="M20" s="174">
        <v>132</v>
      </c>
      <c r="N20" s="174">
        <v>184</v>
      </c>
      <c r="O20" s="174">
        <v>212</v>
      </c>
      <c r="P20" s="174">
        <v>150</v>
      </c>
      <c r="Q20" s="174">
        <v>11</v>
      </c>
      <c r="R20" s="174">
        <v>0</v>
      </c>
      <c r="S20" s="176">
        <v>4</v>
      </c>
      <c r="T20" s="99">
        <v>1693.25</v>
      </c>
      <c r="U20" s="99">
        <v>39</v>
      </c>
      <c r="V20" s="100">
        <v>1</v>
      </c>
      <c r="W20" s="101">
        <v>14</v>
      </c>
      <c r="X20" s="102" t="s">
        <v>492</v>
      </c>
      <c r="Y20" s="181">
        <v>22</v>
      </c>
      <c r="Z20" s="182">
        <v>1.5942028985507246E-2</v>
      </c>
      <c r="AA20" s="179" t="s">
        <v>493</v>
      </c>
      <c r="AF20" s="20"/>
      <c r="AL20"/>
    </row>
    <row r="21" spans="1:38">
      <c r="A21" s="2">
        <v>28</v>
      </c>
      <c r="B21" s="9" t="s">
        <v>46</v>
      </c>
      <c r="C21" s="4" t="s">
        <v>47</v>
      </c>
      <c r="D21" s="51" t="s">
        <v>17</v>
      </c>
      <c r="E21" s="98">
        <v>1023</v>
      </c>
      <c r="F21" s="98">
        <v>506</v>
      </c>
      <c r="G21" s="98">
        <v>1023</v>
      </c>
      <c r="H21" s="153">
        <f>G21/Demografia!E22</f>
        <v>5.5822328931572629E-2</v>
      </c>
      <c r="I21" s="153">
        <f t="shared" si="0"/>
        <v>1.0060242161560332E-2</v>
      </c>
      <c r="J21" s="153">
        <f t="shared" si="1"/>
        <v>9.5421093378354437E-3</v>
      </c>
      <c r="K21" s="152">
        <f>G21/Demografia!E22*10000</f>
        <v>558.22328931572633</v>
      </c>
      <c r="L21" s="174">
        <v>714</v>
      </c>
      <c r="M21" s="174">
        <v>596</v>
      </c>
      <c r="N21" s="174">
        <v>400</v>
      </c>
      <c r="O21" s="174">
        <v>208</v>
      </c>
      <c r="P21" s="174">
        <v>204</v>
      </c>
      <c r="Q21" s="174">
        <v>30</v>
      </c>
      <c r="R21" s="174">
        <v>1</v>
      </c>
      <c r="S21" s="176">
        <v>13</v>
      </c>
      <c r="T21" s="99">
        <v>1409.6923076923076</v>
      </c>
      <c r="U21" s="99">
        <v>39.692307692307693</v>
      </c>
      <c r="V21" s="100">
        <v>1</v>
      </c>
      <c r="W21" s="101">
        <v>14</v>
      </c>
      <c r="X21" s="102" t="s">
        <v>492</v>
      </c>
      <c r="Y21" s="181">
        <v>60</v>
      </c>
      <c r="Z21" s="182">
        <v>1.2950571983595942E-2</v>
      </c>
      <c r="AA21" s="179" t="s">
        <v>492</v>
      </c>
      <c r="AF21" s="20"/>
      <c r="AL21"/>
    </row>
    <row r="22" spans="1:38">
      <c r="A22" s="2">
        <v>29</v>
      </c>
      <c r="B22" s="9" t="s">
        <v>46</v>
      </c>
      <c r="C22" s="4" t="s">
        <v>47</v>
      </c>
      <c r="D22" s="51" t="s">
        <v>18</v>
      </c>
      <c r="E22" s="98">
        <v>253</v>
      </c>
      <c r="F22" s="98">
        <v>102</v>
      </c>
      <c r="G22" s="98">
        <v>253</v>
      </c>
      <c r="H22" s="153">
        <f>G22/Demografia!E23</f>
        <v>4.179745580703783E-2</v>
      </c>
      <c r="I22" s="153">
        <f t="shared" si="0"/>
        <v>2.0279539535161145E-3</v>
      </c>
      <c r="J22" s="153">
        <f t="shared" si="1"/>
        <v>2.3598765029055396E-3</v>
      </c>
      <c r="K22" s="152">
        <f>G22/Demografia!E23*10000</f>
        <v>417.97455807037829</v>
      </c>
      <c r="L22" s="174">
        <v>137</v>
      </c>
      <c r="M22" s="174">
        <v>151</v>
      </c>
      <c r="N22" s="174">
        <v>78</v>
      </c>
      <c r="O22" s="174">
        <v>51</v>
      </c>
      <c r="P22" s="174">
        <v>45</v>
      </c>
      <c r="Q22" s="174">
        <v>18</v>
      </c>
      <c r="R22" s="174">
        <v>0</v>
      </c>
      <c r="S22" s="176">
        <v>3</v>
      </c>
      <c r="T22" s="99">
        <v>2017.6666666666667</v>
      </c>
      <c r="U22" s="99">
        <v>33</v>
      </c>
      <c r="V22" s="100">
        <v>1</v>
      </c>
      <c r="W22" s="101">
        <v>7</v>
      </c>
      <c r="X22" s="102" t="s">
        <v>492</v>
      </c>
      <c r="Y22" s="181">
        <v>4</v>
      </c>
      <c r="Z22" s="182">
        <v>4.1580041580041582E-3</v>
      </c>
      <c r="AA22" s="179" t="s">
        <v>493</v>
      </c>
      <c r="AF22" s="20"/>
      <c r="AL22"/>
    </row>
    <row r="23" spans="1:38">
      <c r="A23" s="2">
        <v>106</v>
      </c>
      <c r="B23" s="9" t="s">
        <v>133</v>
      </c>
      <c r="C23" s="4" t="s">
        <v>134</v>
      </c>
      <c r="D23" s="51" t="s">
        <v>17</v>
      </c>
      <c r="E23" s="98">
        <v>708</v>
      </c>
      <c r="F23" s="98">
        <v>325</v>
      </c>
      <c r="G23" s="98">
        <v>708</v>
      </c>
      <c r="H23" s="153">
        <f>G23/Demografia!E24</f>
        <v>5.1204165762638316E-2</v>
      </c>
      <c r="I23" s="153">
        <f t="shared" si="0"/>
        <v>6.4616179891444818E-3</v>
      </c>
      <c r="J23" s="153">
        <f t="shared" si="1"/>
        <v>6.6039231780913917E-3</v>
      </c>
      <c r="K23" s="152">
        <f>G23/Demografia!E24*10000</f>
        <v>512.0416576263832</v>
      </c>
      <c r="L23" s="174">
        <v>469</v>
      </c>
      <c r="M23" s="174">
        <v>410</v>
      </c>
      <c r="N23" s="174">
        <v>206</v>
      </c>
      <c r="O23" s="174">
        <v>249</v>
      </c>
      <c r="P23" s="174">
        <v>78</v>
      </c>
      <c r="Q23" s="174">
        <v>42</v>
      </c>
      <c r="R23" s="174">
        <v>14</v>
      </c>
      <c r="S23" s="176">
        <v>7</v>
      </c>
      <c r="T23" s="99">
        <v>1975.2857142857142</v>
      </c>
      <c r="U23" s="99">
        <v>46.571428571428569</v>
      </c>
      <c r="V23" s="100">
        <v>0</v>
      </c>
      <c r="W23" s="101">
        <v>12</v>
      </c>
      <c r="X23" s="102" t="s">
        <v>492</v>
      </c>
      <c r="Y23" s="181">
        <v>54</v>
      </c>
      <c r="Z23" s="182">
        <v>1.7699115044247787E-2</v>
      </c>
      <c r="AA23" s="179" t="s">
        <v>492</v>
      </c>
      <c r="AF23" s="20"/>
      <c r="AL23"/>
    </row>
    <row r="24" spans="1:38">
      <c r="A24" s="2">
        <v>107</v>
      </c>
      <c r="B24" s="9" t="s">
        <v>133</v>
      </c>
      <c r="C24" s="4" t="s">
        <v>134</v>
      </c>
      <c r="D24" s="51" t="s">
        <v>18</v>
      </c>
      <c r="E24" s="98">
        <v>474</v>
      </c>
      <c r="F24" s="98">
        <v>169</v>
      </c>
      <c r="G24" s="98">
        <v>474</v>
      </c>
      <c r="H24" s="153">
        <f>G24/Demografia!E25</f>
        <v>4.9789915966386551E-2</v>
      </c>
      <c r="I24" s="153">
        <f t="shared" si="0"/>
        <v>3.3600413543551306E-3</v>
      </c>
      <c r="J24" s="153">
        <f t="shared" si="1"/>
        <v>4.4212706022815247E-3</v>
      </c>
      <c r="K24" s="152">
        <f>G24/Demografia!E25*10000</f>
        <v>497.89915966386553</v>
      </c>
      <c r="L24" s="174">
        <v>241</v>
      </c>
      <c r="M24" s="174">
        <v>200</v>
      </c>
      <c r="N24" s="174">
        <v>127</v>
      </c>
      <c r="O24" s="174">
        <v>160</v>
      </c>
      <c r="P24" s="174">
        <v>161</v>
      </c>
      <c r="Q24" s="174">
        <v>22</v>
      </c>
      <c r="R24" s="174">
        <v>1</v>
      </c>
      <c r="S24" s="176">
        <v>5</v>
      </c>
      <c r="T24" s="99">
        <v>1904</v>
      </c>
      <c r="U24" s="99">
        <v>31.6</v>
      </c>
      <c r="V24" s="100">
        <v>2</v>
      </c>
      <c r="W24" s="101">
        <v>0</v>
      </c>
      <c r="X24" s="102" t="s">
        <v>493</v>
      </c>
      <c r="Y24" s="181">
        <v>0</v>
      </c>
      <c r="Z24" s="182">
        <v>0</v>
      </c>
      <c r="AA24" s="179" t="s">
        <v>493</v>
      </c>
      <c r="AF24" s="20"/>
      <c r="AL24"/>
    </row>
    <row r="25" spans="1:38">
      <c r="A25" s="2">
        <v>129</v>
      </c>
      <c r="B25" s="9" t="s">
        <v>155</v>
      </c>
      <c r="C25" s="4" t="s">
        <v>159</v>
      </c>
      <c r="D25" s="51" t="s">
        <v>18</v>
      </c>
      <c r="E25" s="98">
        <v>393</v>
      </c>
      <c r="F25" s="98">
        <v>201</v>
      </c>
      <c r="G25" s="98">
        <v>393</v>
      </c>
      <c r="H25" s="153">
        <f>G25/Demografia!E26</f>
        <v>5.1072124756335283E-2</v>
      </c>
      <c r="I25" s="153">
        <f t="shared" si="0"/>
        <v>3.9962622025170487E-3</v>
      </c>
      <c r="J25" s="153">
        <f t="shared" si="1"/>
        <v>3.6657370183473402E-3</v>
      </c>
      <c r="K25" s="152">
        <f>G25/Demografia!E26*10000</f>
        <v>510.72124756335285</v>
      </c>
      <c r="L25" s="174">
        <v>333</v>
      </c>
      <c r="M25" s="174">
        <v>308</v>
      </c>
      <c r="N25" s="174">
        <v>122</v>
      </c>
      <c r="O25" s="174">
        <v>144</v>
      </c>
      <c r="P25" s="174">
        <v>45</v>
      </c>
      <c r="Q25" s="174">
        <v>36</v>
      </c>
      <c r="R25" s="174">
        <v>1</v>
      </c>
      <c r="S25" s="176">
        <v>3</v>
      </c>
      <c r="T25" s="99">
        <v>2565</v>
      </c>
      <c r="U25" s="99">
        <v>50.333333333333336</v>
      </c>
      <c r="V25" s="100">
        <v>1</v>
      </c>
      <c r="W25" s="101">
        <v>17</v>
      </c>
      <c r="X25" s="102" t="s">
        <v>492</v>
      </c>
      <c r="Y25" s="181">
        <v>17</v>
      </c>
      <c r="Z25" s="182">
        <v>9.8039215686274508E-3</v>
      </c>
      <c r="AA25" s="179" t="s">
        <v>493</v>
      </c>
      <c r="AF25" s="20"/>
      <c r="AL25"/>
    </row>
    <row r="26" spans="1:38">
      <c r="A26" s="2">
        <v>130</v>
      </c>
      <c r="B26" s="9" t="s">
        <v>155</v>
      </c>
      <c r="C26" s="4" t="s">
        <v>160</v>
      </c>
      <c r="D26" s="51" t="s">
        <v>32</v>
      </c>
      <c r="E26" s="98">
        <v>465</v>
      </c>
      <c r="F26" s="98">
        <v>206</v>
      </c>
      <c r="G26" s="98">
        <v>465</v>
      </c>
      <c r="H26" s="153">
        <f>G26/Demografia!E27</f>
        <v>8.4162895927601816E-2</v>
      </c>
      <c r="I26" s="153">
        <f t="shared" si="0"/>
        <v>4.0956717100423482E-3</v>
      </c>
      <c r="J26" s="153">
        <f t="shared" si="1"/>
        <v>4.3373224262888378E-3</v>
      </c>
      <c r="K26" s="152">
        <f>G26/Demografia!E27*10000</f>
        <v>841.62895927601812</v>
      </c>
      <c r="L26" s="174">
        <v>323</v>
      </c>
      <c r="M26" s="174">
        <v>340</v>
      </c>
      <c r="N26" s="174">
        <v>74</v>
      </c>
      <c r="O26" s="174">
        <v>96</v>
      </c>
      <c r="P26" s="174">
        <v>116</v>
      </c>
      <c r="Q26" s="174">
        <v>42</v>
      </c>
      <c r="R26" s="174">
        <v>0</v>
      </c>
      <c r="S26" s="176">
        <v>3</v>
      </c>
      <c r="T26" s="99">
        <v>1841.6666666666667</v>
      </c>
      <c r="U26" s="99">
        <v>108.66666666666667</v>
      </c>
      <c r="V26" s="100">
        <v>0</v>
      </c>
      <c r="W26" s="101">
        <v>0</v>
      </c>
      <c r="X26" s="102" t="s">
        <v>492</v>
      </c>
      <c r="Y26" s="181">
        <v>18</v>
      </c>
      <c r="Z26" s="182">
        <v>1.3109978150036417E-2</v>
      </c>
      <c r="AA26" s="179" t="s">
        <v>493</v>
      </c>
      <c r="AF26" s="20"/>
      <c r="AL26"/>
    </row>
    <row r="27" spans="1:38">
      <c r="A27" s="2">
        <v>57</v>
      </c>
      <c r="B27" s="9" t="s">
        <v>75</v>
      </c>
      <c r="C27" s="4" t="s">
        <v>77</v>
      </c>
      <c r="D27" s="51" t="s">
        <v>18</v>
      </c>
      <c r="E27" s="98">
        <v>233</v>
      </c>
      <c r="F27" s="98">
        <v>97</v>
      </c>
      <c r="G27" s="98">
        <v>233</v>
      </c>
      <c r="H27" s="153">
        <f>G27/Demografia!E28</f>
        <v>8.239038189533239E-2</v>
      </c>
      <c r="I27" s="153">
        <f t="shared" si="0"/>
        <v>1.9285444459908145E-3</v>
      </c>
      <c r="J27" s="153">
        <f t="shared" si="1"/>
        <v>2.1733250006995683E-3</v>
      </c>
      <c r="K27" s="152">
        <f>G27/Demografia!E28*10000</f>
        <v>823.90381895332393</v>
      </c>
      <c r="L27" s="174">
        <v>90</v>
      </c>
      <c r="M27" s="174">
        <v>89</v>
      </c>
      <c r="N27" s="174">
        <v>28</v>
      </c>
      <c r="O27" s="174">
        <v>11</v>
      </c>
      <c r="P27" s="174">
        <v>69</v>
      </c>
      <c r="Q27" s="174">
        <v>2</v>
      </c>
      <c r="R27" s="174">
        <v>0</v>
      </c>
      <c r="S27" s="176">
        <v>2</v>
      </c>
      <c r="T27" s="99">
        <v>1414</v>
      </c>
      <c r="U27" s="99">
        <v>48.5</v>
      </c>
      <c r="V27" s="100">
        <v>1</v>
      </c>
      <c r="W27" s="101">
        <v>11</v>
      </c>
      <c r="X27" s="102" t="s">
        <v>492</v>
      </c>
      <c r="Y27" s="181">
        <v>3</v>
      </c>
      <c r="Z27" s="182">
        <v>5.084745762711864E-3</v>
      </c>
      <c r="AA27" s="179" t="s">
        <v>492</v>
      </c>
      <c r="AF27" s="20"/>
      <c r="AL27"/>
    </row>
    <row r="28" spans="1:38" ht="25.5">
      <c r="A28" s="2">
        <v>35</v>
      </c>
      <c r="B28" s="9" t="s">
        <v>53</v>
      </c>
      <c r="C28" s="4" t="s">
        <v>54</v>
      </c>
      <c r="D28" s="51" t="s">
        <v>18</v>
      </c>
      <c r="E28" s="98">
        <v>236</v>
      </c>
      <c r="F28" s="98">
        <v>75</v>
      </c>
      <c r="G28" s="98">
        <v>236</v>
      </c>
      <c r="H28" s="153">
        <f>G28/Demografia!E29</f>
        <v>6.0903225806451612E-2</v>
      </c>
      <c r="I28" s="153">
        <f t="shared" si="0"/>
        <v>1.4911426128794958E-3</v>
      </c>
      <c r="J28" s="153">
        <f t="shared" si="1"/>
        <v>2.2013077260304641E-3</v>
      </c>
      <c r="K28" s="152">
        <f>G28/Demografia!E29*10000</f>
        <v>609.0322580645161</v>
      </c>
      <c r="L28" s="174">
        <v>97</v>
      </c>
      <c r="M28" s="174">
        <v>86</v>
      </c>
      <c r="N28" s="174">
        <v>57</v>
      </c>
      <c r="O28" s="174">
        <v>48</v>
      </c>
      <c r="P28" s="174">
        <v>36</v>
      </c>
      <c r="Q28" s="174">
        <v>13</v>
      </c>
      <c r="R28" s="174">
        <v>0</v>
      </c>
      <c r="S28" s="176">
        <v>3</v>
      </c>
      <c r="T28" s="99">
        <v>1291.6666666666667</v>
      </c>
      <c r="U28" s="99">
        <v>22.666666666666668</v>
      </c>
      <c r="V28" s="100">
        <v>0</v>
      </c>
      <c r="W28" s="101">
        <v>0</v>
      </c>
      <c r="X28" s="102" t="s">
        <v>493</v>
      </c>
      <c r="Y28" s="181">
        <v>0</v>
      </c>
      <c r="Z28" s="182">
        <v>0</v>
      </c>
      <c r="AA28" s="179" t="s">
        <v>492</v>
      </c>
      <c r="AF28" s="20"/>
      <c r="AL28"/>
    </row>
    <row r="29" spans="1:38">
      <c r="A29" s="2">
        <v>4</v>
      </c>
      <c r="B29" s="9" t="s">
        <v>15</v>
      </c>
      <c r="C29" s="4" t="s">
        <v>20</v>
      </c>
      <c r="D29" s="51" t="s">
        <v>17</v>
      </c>
      <c r="E29" s="98">
        <v>726</v>
      </c>
      <c r="F29" s="98">
        <v>429</v>
      </c>
      <c r="G29" s="98">
        <v>726</v>
      </c>
      <c r="H29" s="153">
        <f>G29/Demografia!E30</f>
        <v>7.0718877849210993E-2</v>
      </c>
      <c r="I29" s="153">
        <f t="shared" si="0"/>
        <v>8.5293357456707151E-3</v>
      </c>
      <c r="J29" s="153">
        <f t="shared" si="1"/>
        <v>6.7718195300767656E-3</v>
      </c>
      <c r="K29" s="152">
        <f>G29/Demografia!E30*10000</f>
        <v>707.18877849210992</v>
      </c>
      <c r="L29" s="174">
        <v>547</v>
      </c>
      <c r="M29" s="174">
        <v>438</v>
      </c>
      <c r="N29" s="174">
        <v>122</v>
      </c>
      <c r="O29" s="174">
        <v>25</v>
      </c>
      <c r="P29" s="174">
        <v>56</v>
      </c>
      <c r="Q29" s="174">
        <v>29</v>
      </c>
      <c r="R29" s="174">
        <v>1</v>
      </c>
      <c r="S29" s="176">
        <v>5</v>
      </c>
      <c r="T29" s="99">
        <v>2053.1999999999998</v>
      </c>
      <c r="U29" s="99">
        <v>92</v>
      </c>
      <c r="V29" s="100">
        <v>1</v>
      </c>
      <c r="W29" s="101">
        <v>15</v>
      </c>
      <c r="X29" s="102" t="s">
        <v>492</v>
      </c>
      <c r="Y29" s="181">
        <v>69</v>
      </c>
      <c r="Z29" s="182">
        <v>1.9630156472261736E-2</v>
      </c>
      <c r="AA29" s="179" t="s">
        <v>492</v>
      </c>
      <c r="AF29" s="20"/>
      <c r="AL29"/>
    </row>
    <row r="30" spans="1:38">
      <c r="A30" s="2">
        <v>108</v>
      </c>
      <c r="B30" s="9" t="s">
        <v>133</v>
      </c>
      <c r="C30" s="4" t="s">
        <v>135</v>
      </c>
      <c r="D30" s="51" t="s">
        <v>18</v>
      </c>
      <c r="E30" s="98">
        <v>699</v>
      </c>
      <c r="F30" s="98">
        <v>236</v>
      </c>
      <c r="G30" s="98">
        <v>699</v>
      </c>
      <c r="H30" s="153">
        <f>G30/Demografia!E31</f>
        <v>7.8257948947604114E-2</v>
      </c>
      <c r="I30" s="153">
        <f t="shared" si="0"/>
        <v>4.6921287551941471E-3</v>
      </c>
      <c r="J30" s="153">
        <f t="shared" si="1"/>
        <v>6.5199750020987048E-3</v>
      </c>
      <c r="K30" s="152">
        <f>G30/Demografia!E31*10000</f>
        <v>782.57948947604109</v>
      </c>
      <c r="L30" s="174">
        <v>417</v>
      </c>
      <c r="M30" s="174">
        <v>401</v>
      </c>
      <c r="N30" s="174">
        <v>206</v>
      </c>
      <c r="O30" s="174">
        <v>140</v>
      </c>
      <c r="P30" s="174">
        <v>216</v>
      </c>
      <c r="Q30" s="174">
        <v>30</v>
      </c>
      <c r="R30" s="174">
        <v>0</v>
      </c>
      <c r="S30" s="176">
        <v>4</v>
      </c>
      <c r="T30" s="99">
        <v>2233</v>
      </c>
      <c r="U30" s="99">
        <v>106</v>
      </c>
      <c r="V30" s="100">
        <v>1</v>
      </c>
      <c r="W30" s="101">
        <v>13</v>
      </c>
      <c r="X30" s="102" t="s">
        <v>492</v>
      </c>
      <c r="Y30" s="181">
        <v>13</v>
      </c>
      <c r="Z30" s="182">
        <v>8.2330588980367315E-3</v>
      </c>
      <c r="AA30" s="179" t="s">
        <v>492</v>
      </c>
      <c r="AF30" s="20"/>
      <c r="AL30"/>
    </row>
    <row r="31" spans="1:38">
      <c r="A31" s="2">
        <v>69</v>
      </c>
      <c r="B31" s="9" t="s">
        <v>92</v>
      </c>
      <c r="C31" s="4" t="s">
        <v>93</v>
      </c>
      <c r="D31" s="51" t="s">
        <v>18</v>
      </c>
      <c r="E31" s="98">
        <v>231</v>
      </c>
      <c r="F31" s="98">
        <v>85</v>
      </c>
      <c r="G31" s="98">
        <v>231</v>
      </c>
      <c r="H31" s="153">
        <f>G31/Demografia!E32</f>
        <v>5.2812071330589849E-2</v>
      </c>
      <c r="I31" s="153">
        <f t="shared" si="0"/>
        <v>1.6899616279300953E-3</v>
      </c>
      <c r="J31" s="153">
        <f t="shared" si="1"/>
        <v>2.1546698504789708E-3</v>
      </c>
      <c r="K31" s="152">
        <f>G31/Demografia!E32*10000</f>
        <v>528.12071330589845</v>
      </c>
      <c r="L31" s="174">
        <v>123</v>
      </c>
      <c r="M31" s="174">
        <v>105</v>
      </c>
      <c r="N31" s="174">
        <v>85</v>
      </c>
      <c r="O31" s="174">
        <v>39</v>
      </c>
      <c r="P31" s="174">
        <v>33</v>
      </c>
      <c r="Q31" s="174">
        <v>4</v>
      </c>
      <c r="R31" s="174">
        <v>0</v>
      </c>
      <c r="S31" s="176">
        <v>3</v>
      </c>
      <c r="T31" s="99">
        <v>1458</v>
      </c>
      <c r="U31" s="99">
        <v>33</v>
      </c>
      <c r="V31" s="100">
        <v>1</v>
      </c>
      <c r="W31" s="101">
        <v>6</v>
      </c>
      <c r="X31" s="102" t="s">
        <v>492</v>
      </c>
      <c r="Y31" s="181">
        <v>5</v>
      </c>
      <c r="Z31" s="182">
        <v>5.5991041433370659E-3</v>
      </c>
      <c r="AA31" s="179" t="s">
        <v>493</v>
      </c>
      <c r="AF31" s="20"/>
      <c r="AL31"/>
    </row>
    <row r="32" spans="1:38">
      <c r="A32" s="2">
        <v>47</v>
      </c>
      <c r="B32" s="9" t="s">
        <v>66</v>
      </c>
      <c r="C32" s="4" t="s">
        <v>67</v>
      </c>
      <c r="D32" s="51" t="s">
        <v>18</v>
      </c>
      <c r="E32" s="98">
        <v>341</v>
      </c>
      <c r="F32" s="98">
        <v>138</v>
      </c>
      <c r="G32" s="98">
        <v>341</v>
      </c>
      <c r="H32" s="153">
        <f>G32/Demografia!E33</f>
        <v>6.8902808648211758E-2</v>
      </c>
      <c r="I32" s="153">
        <f t="shared" si="0"/>
        <v>2.7437024076982721E-3</v>
      </c>
      <c r="J32" s="153">
        <f t="shared" si="1"/>
        <v>3.1807031126118144E-3</v>
      </c>
      <c r="K32" s="152">
        <f>G32/Demografia!E33*10000</f>
        <v>689.0280864821176</v>
      </c>
      <c r="L32" s="174">
        <v>133</v>
      </c>
      <c r="M32" s="174">
        <v>123</v>
      </c>
      <c r="N32" s="174">
        <v>150</v>
      </c>
      <c r="O32" s="174">
        <v>249</v>
      </c>
      <c r="P32" s="174">
        <v>110</v>
      </c>
      <c r="Q32" s="174">
        <v>12</v>
      </c>
      <c r="R32" s="174">
        <v>0</v>
      </c>
      <c r="S32" s="176">
        <v>4</v>
      </c>
      <c r="T32" s="99">
        <v>1237.25</v>
      </c>
      <c r="U32" s="99">
        <v>31.75</v>
      </c>
      <c r="V32" s="100">
        <v>1</v>
      </c>
      <c r="W32" s="101">
        <v>9</v>
      </c>
      <c r="X32" s="102" t="s">
        <v>492</v>
      </c>
      <c r="Y32" s="181">
        <v>6</v>
      </c>
      <c r="Z32" s="182">
        <v>5.708848715509039E-3</v>
      </c>
      <c r="AA32" s="179" t="s">
        <v>492</v>
      </c>
      <c r="AF32" s="20"/>
      <c r="AL32"/>
    </row>
    <row r="33" spans="1:38" ht="25.5">
      <c r="A33" s="2">
        <v>21</v>
      </c>
      <c r="B33" s="9" t="s">
        <v>37</v>
      </c>
      <c r="C33" s="4" t="s">
        <v>39</v>
      </c>
      <c r="D33" s="51" t="s">
        <v>18</v>
      </c>
      <c r="E33" s="98">
        <v>297</v>
      </c>
      <c r="F33" s="98">
        <v>120</v>
      </c>
      <c r="G33" s="98">
        <v>297</v>
      </c>
      <c r="H33" s="153">
        <f>G33/Demografia!E34</f>
        <v>3.4688156972669935E-2</v>
      </c>
      <c r="I33" s="153">
        <f t="shared" si="0"/>
        <v>2.3858281806071933E-3</v>
      </c>
      <c r="J33" s="153">
        <f t="shared" si="1"/>
        <v>2.7702898077586768E-3</v>
      </c>
      <c r="K33" s="152">
        <f>G33/Demografia!E34*10000</f>
        <v>346.88156972669935</v>
      </c>
      <c r="L33" s="174">
        <v>78</v>
      </c>
      <c r="M33" s="174">
        <v>82</v>
      </c>
      <c r="N33" s="174">
        <v>119</v>
      </c>
      <c r="O33" s="174">
        <v>173</v>
      </c>
      <c r="P33" s="174">
        <v>60</v>
      </c>
      <c r="Q33" s="174">
        <v>16</v>
      </c>
      <c r="R33" s="174">
        <v>0</v>
      </c>
      <c r="S33" s="176">
        <v>4</v>
      </c>
      <c r="T33" s="99">
        <v>2140.5</v>
      </c>
      <c r="U33" s="99">
        <v>28</v>
      </c>
      <c r="V33" s="100">
        <v>1</v>
      </c>
      <c r="W33" s="101">
        <v>9</v>
      </c>
      <c r="X33" s="102" t="s">
        <v>492</v>
      </c>
      <c r="Y33" s="181">
        <v>11</v>
      </c>
      <c r="Z33" s="182">
        <v>7.0603337612323491E-3</v>
      </c>
      <c r="AA33" s="179" t="s">
        <v>492</v>
      </c>
      <c r="AF33" s="20"/>
      <c r="AL33"/>
    </row>
    <row r="34" spans="1:38">
      <c r="A34" s="2">
        <v>121</v>
      </c>
      <c r="B34" s="9" t="s">
        <v>149</v>
      </c>
      <c r="C34" s="4" t="s">
        <v>150</v>
      </c>
      <c r="D34" s="51" t="s">
        <v>18</v>
      </c>
      <c r="E34" s="98">
        <v>205</v>
      </c>
      <c r="F34" s="98">
        <v>66</v>
      </c>
      <c r="G34" s="98">
        <v>205</v>
      </c>
      <c r="H34" s="153">
        <f>G34/Demografia!E35</f>
        <v>6.9116655428186111E-2</v>
      </c>
      <c r="I34" s="153">
        <f t="shared" si="0"/>
        <v>1.3122054993339562E-3</v>
      </c>
      <c r="J34" s="153">
        <f t="shared" si="1"/>
        <v>1.9121528976112081E-3</v>
      </c>
      <c r="K34" s="152">
        <f>G34/Demografia!E35*10000</f>
        <v>691.16655428186107</v>
      </c>
      <c r="L34" s="174">
        <v>53</v>
      </c>
      <c r="M34" s="174">
        <v>111</v>
      </c>
      <c r="N34" s="174">
        <v>47</v>
      </c>
      <c r="O34" s="174">
        <v>27</v>
      </c>
      <c r="P34" s="174">
        <v>10</v>
      </c>
      <c r="Q34" s="174">
        <v>2</v>
      </c>
      <c r="R34" s="174">
        <v>0</v>
      </c>
      <c r="S34" s="176">
        <v>3</v>
      </c>
      <c r="T34" s="99">
        <v>988.66666666666663</v>
      </c>
      <c r="U34" s="99">
        <v>21.333333333333332</v>
      </c>
      <c r="V34" s="100">
        <v>0</v>
      </c>
      <c r="W34" s="101">
        <v>0</v>
      </c>
      <c r="X34" s="102" t="s">
        <v>492</v>
      </c>
      <c r="Y34" s="181">
        <v>9</v>
      </c>
      <c r="Z34" s="182">
        <v>1.6544117647058824E-2</v>
      </c>
      <c r="AA34" s="179" t="s">
        <v>492</v>
      </c>
      <c r="AF34" s="20"/>
      <c r="AL34"/>
    </row>
    <row r="35" spans="1:38">
      <c r="A35" s="2">
        <v>22</v>
      </c>
      <c r="B35" s="9" t="s">
        <v>37</v>
      </c>
      <c r="C35" s="4" t="s">
        <v>40</v>
      </c>
      <c r="D35" s="51" t="s">
        <v>18</v>
      </c>
      <c r="E35" s="98">
        <v>428</v>
      </c>
      <c r="F35" s="98">
        <v>185</v>
      </c>
      <c r="G35" s="98">
        <v>428</v>
      </c>
      <c r="H35" s="153">
        <f>G35/Demografia!E36</f>
        <v>3.4136225873345034E-2</v>
      </c>
      <c r="I35" s="153">
        <f t="shared" si="0"/>
        <v>3.6781517784360896E-3</v>
      </c>
      <c r="J35" s="153">
        <f t="shared" si="1"/>
        <v>3.9922021472077905E-3</v>
      </c>
      <c r="K35" s="152">
        <f>G35/Demografia!E36*10000</f>
        <v>341.36225873345035</v>
      </c>
      <c r="L35" s="174">
        <v>260</v>
      </c>
      <c r="M35" s="174">
        <v>105</v>
      </c>
      <c r="N35" s="174">
        <v>137</v>
      </c>
      <c r="O35" s="174">
        <v>219</v>
      </c>
      <c r="P35" s="174">
        <v>44</v>
      </c>
      <c r="Q35" s="174">
        <v>37</v>
      </c>
      <c r="R35" s="174">
        <v>0</v>
      </c>
      <c r="S35" s="176">
        <v>5</v>
      </c>
      <c r="T35" s="99">
        <v>2507.6</v>
      </c>
      <c r="U35" s="99">
        <v>60.2</v>
      </c>
      <c r="V35" s="100">
        <v>1</v>
      </c>
      <c r="W35" s="101">
        <v>15</v>
      </c>
      <c r="X35" s="102" t="s">
        <v>492</v>
      </c>
      <c r="Y35" s="181">
        <v>17</v>
      </c>
      <c r="Z35" s="182">
        <v>7.7910174152153984E-3</v>
      </c>
      <c r="AA35" s="179" t="s">
        <v>493</v>
      </c>
      <c r="AF35" s="20"/>
      <c r="AL35"/>
    </row>
    <row r="36" spans="1:38">
      <c r="A36" s="2">
        <v>79</v>
      </c>
      <c r="B36" s="9" t="s">
        <v>103</v>
      </c>
      <c r="C36" s="4" t="s">
        <v>105</v>
      </c>
      <c r="D36" s="51" t="s">
        <v>18</v>
      </c>
      <c r="E36" s="98">
        <v>292</v>
      </c>
      <c r="F36" s="98">
        <v>131</v>
      </c>
      <c r="G36" s="98">
        <v>292</v>
      </c>
      <c r="H36" s="153">
        <f>G36/Demografia!E37</f>
        <v>5.9301380991064176E-2</v>
      </c>
      <c r="I36" s="153">
        <f t="shared" si="0"/>
        <v>2.6045290971628528E-3</v>
      </c>
      <c r="J36" s="153">
        <f t="shared" si="1"/>
        <v>2.723651932207184E-3</v>
      </c>
      <c r="K36" s="152">
        <f>G36/Demografia!E37*10000</f>
        <v>593.01380991064173</v>
      </c>
      <c r="L36" s="174">
        <v>199</v>
      </c>
      <c r="M36" s="174">
        <v>212</v>
      </c>
      <c r="N36" s="174">
        <v>114</v>
      </c>
      <c r="O36" s="174">
        <v>189</v>
      </c>
      <c r="P36" s="174">
        <v>9</v>
      </c>
      <c r="Q36" s="174">
        <v>20</v>
      </c>
      <c r="R36" s="174">
        <v>0</v>
      </c>
      <c r="S36" s="176">
        <v>2</v>
      </c>
      <c r="T36" s="99">
        <v>2462</v>
      </c>
      <c r="U36" s="99">
        <v>90.5</v>
      </c>
      <c r="V36" s="100">
        <v>0</v>
      </c>
      <c r="W36" s="101">
        <v>0</v>
      </c>
      <c r="X36" s="102" t="s">
        <v>492</v>
      </c>
      <c r="Y36" s="181">
        <v>1</v>
      </c>
      <c r="Z36" s="182">
        <v>8.090614886731392E-4</v>
      </c>
      <c r="AA36" s="179" t="s">
        <v>493</v>
      </c>
      <c r="AF36" s="20"/>
      <c r="AL36"/>
    </row>
    <row r="37" spans="1:38">
      <c r="A37" s="2">
        <v>58</v>
      </c>
      <c r="B37" s="9" t="s">
        <v>75</v>
      </c>
      <c r="C37" s="4" t="s">
        <v>78</v>
      </c>
      <c r="D37" s="51" t="s">
        <v>32</v>
      </c>
      <c r="E37" s="98">
        <v>1063</v>
      </c>
      <c r="F37" s="98">
        <v>482</v>
      </c>
      <c r="G37" s="98">
        <v>1063</v>
      </c>
      <c r="H37" s="153">
        <f>G37/Demografia!E38</f>
        <v>0.1485674353598882</v>
      </c>
      <c r="I37" s="153">
        <f t="shared" si="0"/>
        <v>9.5830765254388932E-3</v>
      </c>
      <c r="J37" s="153">
        <f t="shared" si="1"/>
        <v>9.9152123422473863E-3</v>
      </c>
      <c r="K37" s="152">
        <f>G37/Demografia!E38*10000</f>
        <v>1485.6743535988819</v>
      </c>
      <c r="L37" s="174">
        <v>648</v>
      </c>
      <c r="M37" s="174">
        <v>659</v>
      </c>
      <c r="N37" s="174">
        <v>142</v>
      </c>
      <c r="O37" s="174">
        <v>312</v>
      </c>
      <c r="P37" s="174">
        <v>370</v>
      </c>
      <c r="Q37" s="174">
        <v>44</v>
      </c>
      <c r="R37" s="174">
        <v>8</v>
      </c>
      <c r="S37" s="176">
        <v>5</v>
      </c>
      <c r="T37" s="99">
        <v>1431</v>
      </c>
      <c r="U37" s="99">
        <v>93.4</v>
      </c>
      <c r="V37" s="100">
        <v>1</v>
      </c>
      <c r="W37" s="101">
        <v>15</v>
      </c>
      <c r="X37" s="102" t="s">
        <v>492</v>
      </c>
      <c r="Y37" s="181">
        <v>17</v>
      </c>
      <c r="Z37" s="182">
        <v>1.1017498379779649E-2</v>
      </c>
      <c r="AA37" s="179" t="s">
        <v>493</v>
      </c>
      <c r="AF37" s="20"/>
      <c r="AL37"/>
    </row>
    <row r="38" spans="1:38">
      <c r="A38" s="2">
        <v>96</v>
      </c>
      <c r="B38" s="9" t="s">
        <v>121</v>
      </c>
      <c r="C38" s="4" t="s">
        <v>123</v>
      </c>
      <c r="D38" s="51" t="s">
        <v>18</v>
      </c>
      <c r="E38" s="98">
        <v>491</v>
      </c>
      <c r="F38" s="98">
        <v>185</v>
      </c>
      <c r="G38" s="98">
        <v>491</v>
      </c>
      <c r="H38" s="153">
        <f>G38/Demografia!E39</f>
        <v>7.1138800347725295E-2</v>
      </c>
      <c r="I38" s="153">
        <f t="shared" si="0"/>
        <v>3.6781517784360896E-3</v>
      </c>
      <c r="J38" s="153">
        <f t="shared" si="1"/>
        <v>4.5798393791566007E-3</v>
      </c>
      <c r="K38" s="152">
        <f>G38/Demografia!E39*10000</f>
        <v>711.38800347725294</v>
      </c>
      <c r="L38" s="174">
        <v>215</v>
      </c>
      <c r="M38" s="174">
        <v>215</v>
      </c>
      <c r="N38" s="174">
        <v>200</v>
      </c>
      <c r="O38" s="174">
        <v>134</v>
      </c>
      <c r="P38" s="174">
        <v>77</v>
      </c>
      <c r="Q38" s="174">
        <v>17</v>
      </c>
      <c r="R38" s="174">
        <v>0</v>
      </c>
      <c r="S38" s="176">
        <v>4</v>
      </c>
      <c r="T38" s="99">
        <v>1725.5</v>
      </c>
      <c r="U38" s="99">
        <v>41.25</v>
      </c>
      <c r="V38" s="100">
        <v>1</v>
      </c>
      <c r="W38" s="101">
        <v>11</v>
      </c>
      <c r="X38" s="102" t="s">
        <v>492</v>
      </c>
      <c r="Y38" s="181">
        <v>17</v>
      </c>
      <c r="Z38" s="182">
        <v>1.1659807956104253E-2</v>
      </c>
      <c r="AA38" s="179" t="s">
        <v>493</v>
      </c>
      <c r="AF38" s="20"/>
      <c r="AL38"/>
    </row>
    <row r="39" spans="1:38">
      <c r="A39" s="2">
        <v>97</v>
      </c>
      <c r="B39" s="9" t="s">
        <v>121</v>
      </c>
      <c r="C39" s="4" t="s">
        <v>124</v>
      </c>
      <c r="D39" s="51" t="s">
        <v>18</v>
      </c>
      <c r="E39" s="98">
        <v>370</v>
      </c>
      <c r="F39" s="98">
        <v>130</v>
      </c>
      <c r="G39" s="98">
        <v>370</v>
      </c>
      <c r="H39" s="153">
        <f>G39/Demografia!E40</f>
        <v>7.6763485477178428E-2</v>
      </c>
      <c r="I39" s="153">
        <f t="shared" si="0"/>
        <v>2.5846471956577927E-3</v>
      </c>
      <c r="J39" s="153">
        <f t="shared" si="1"/>
        <v>3.4512027908104731E-3</v>
      </c>
      <c r="K39" s="152">
        <f>G39/Demografia!E40*10000</f>
        <v>767.63485477178426</v>
      </c>
      <c r="L39" s="174">
        <v>132</v>
      </c>
      <c r="M39" s="174">
        <v>184</v>
      </c>
      <c r="N39" s="174">
        <v>56</v>
      </c>
      <c r="O39" s="174">
        <v>101</v>
      </c>
      <c r="P39" s="174">
        <v>51</v>
      </c>
      <c r="Q39" s="174">
        <v>5</v>
      </c>
      <c r="R39" s="174">
        <v>0</v>
      </c>
      <c r="S39" s="176">
        <v>3</v>
      </c>
      <c r="T39" s="99">
        <v>1606.6666666666667</v>
      </c>
      <c r="U39" s="99">
        <v>38</v>
      </c>
      <c r="V39" s="100">
        <v>1</v>
      </c>
      <c r="W39" s="101">
        <v>10</v>
      </c>
      <c r="X39" s="102" t="s">
        <v>492</v>
      </c>
      <c r="Y39" s="181">
        <v>8</v>
      </c>
      <c r="Z39" s="182">
        <v>8.8593576965669985E-3</v>
      </c>
      <c r="AA39" s="179" t="s">
        <v>492</v>
      </c>
      <c r="AF39" s="20"/>
      <c r="AL39"/>
    </row>
    <row r="40" spans="1:38">
      <c r="A40" s="2">
        <v>131</v>
      </c>
      <c r="B40" s="9" t="s">
        <v>155</v>
      </c>
      <c r="C40" s="4" t="s">
        <v>161</v>
      </c>
      <c r="D40" s="51" t="s">
        <v>18</v>
      </c>
      <c r="E40" s="98">
        <v>669</v>
      </c>
      <c r="F40" s="98">
        <v>299</v>
      </c>
      <c r="G40" s="98">
        <v>669</v>
      </c>
      <c r="H40" s="153">
        <f>G40/Demografia!E41</f>
        <v>6.5749385749385755E-2</v>
      </c>
      <c r="I40" s="153">
        <f t="shared" si="0"/>
        <v>5.9446885500129233E-3</v>
      </c>
      <c r="J40" s="153">
        <f t="shared" si="1"/>
        <v>6.2401477487897469E-3</v>
      </c>
      <c r="K40" s="152">
        <f>G40/Demografia!E41*10000</f>
        <v>657.4938574938576</v>
      </c>
      <c r="L40" s="174">
        <v>443</v>
      </c>
      <c r="M40" s="174">
        <v>408</v>
      </c>
      <c r="N40" s="174">
        <v>184</v>
      </c>
      <c r="O40" s="174">
        <v>367</v>
      </c>
      <c r="P40" s="174">
        <v>178</v>
      </c>
      <c r="Q40" s="174">
        <v>55</v>
      </c>
      <c r="R40" s="174">
        <v>1</v>
      </c>
      <c r="S40" s="176">
        <v>5</v>
      </c>
      <c r="T40" s="99">
        <v>2035</v>
      </c>
      <c r="U40" s="99">
        <v>70.2</v>
      </c>
      <c r="V40" s="100">
        <v>1</v>
      </c>
      <c r="W40" s="101">
        <v>10</v>
      </c>
      <c r="X40" s="102" t="s">
        <v>492</v>
      </c>
      <c r="Y40" s="181">
        <v>16</v>
      </c>
      <c r="Z40" s="182">
        <v>8.3333333333333332E-3</v>
      </c>
      <c r="AA40" s="179" t="s">
        <v>493</v>
      </c>
      <c r="AF40" s="20"/>
      <c r="AL40"/>
    </row>
    <row r="41" spans="1:38">
      <c r="A41" s="2">
        <v>140</v>
      </c>
      <c r="B41" s="9" t="s">
        <v>168</v>
      </c>
      <c r="C41" s="4" t="s">
        <v>170</v>
      </c>
      <c r="D41" s="51" t="s">
        <v>18</v>
      </c>
      <c r="E41" s="98">
        <v>223</v>
      </c>
      <c r="F41" s="98">
        <v>91</v>
      </c>
      <c r="G41" s="98">
        <v>223</v>
      </c>
      <c r="H41" s="153">
        <f>G41/Demografia!E42</f>
        <v>4.4959677419354839E-2</v>
      </c>
      <c r="I41" s="153">
        <f t="shared" si="0"/>
        <v>1.8092530369604549E-3</v>
      </c>
      <c r="J41" s="153">
        <f t="shared" si="1"/>
        <v>2.0800492495965822E-3</v>
      </c>
      <c r="K41" s="152">
        <f>G41/Demografia!E42*10000</f>
        <v>449.59677419354841</v>
      </c>
      <c r="L41" s="174">
        <v>135</v>
      </c>
      <c r="M41" s="174">
        <v>146</v>
      </c>
      <c r="N41" s="174">
        <v>56</v>
      </c>
      <c r="O41" s="174">
        <v>81</v>
      </c>
      <c r="P41" s="174">
        <v>82</v>
      </c>
      <c r="Q41" s="174">
        <v>7</v>
      </c>
      <c r="R41" s="174">
        <v>0</v>
      </c>
      <c r="S41" s="176">
        <v>2</v>
      </c>
      <c r="T41" s="99">
        <v>2480</v>
      </c>
      <c r="U41" s="99">
        <v>23.5</v>
      </c>
      <c r="V41" s="100">
        <v>1</v>
      </c>
      <c r="W41" s="101">
        <v>7</v>
      </c>
      <c r="X41" s="102" t="s">
        <v>492</v>
      </c>
      <c r="Y41" s="181">
        <v>8</v>
      </c>
      <c r="Z41" s="182">
        <v>7.1301247771836003E-3</v>
      </c>
      <c r="AA41" s="179" t="s">
        <v>493</v>
      </c>
      <c r="AF41" s="20"/>
      <c r="AL41"/>
    </row>
    <row r="42" spans="1:38">
      <c r="A42" s="2">
        <v>48</v>
      </c>
      <c r="B42" s="9" t="s">
        <v>66</v>
      </c>
      <c r="C42" s="4" t="s">
        <v>68</v>
      </c>
      <c r="D42" s="51" t="s">
        <v>32</v>
      </c>
      <c r="E42" s="98">
        <v>858</v>
      </c>
      <c r="F42" s="98">
        <v>396</v>
      </c>
      <c r="G42" s="98">
        <v>858</v>
      </c>
      <c r="H42" s="153">
        <f>G42/Demografia!E43</f>
        <v>6.260945709281962E-2</v>
      </c>
      <c r="I42" s="153">
        <f t="shared" si="0"/>
        <v>7.8732329960037387E-3</v>
      </c>
      <c r="J42" s="153">
        <f t="shared" si="1"/>
        <v>8.0030594446361784E-3</v>
      </c>
      <c r="K42" s="152">
        <f>G42/Demografia!E43*10000</f>
        <v>626.09457092819616</v>
      </c>
      <c r="L42" s="174">
        <v>547</v>
      </c>
      <c r="M42" s="174">
        <v>490</v>
      </c>
      <c r="N42" s="174">
        <v>329</v>
      </c>
      <c r="O42" s="174">
        <v>465</v>
      </c>
      <c r="P42" s="174">
        <v>148</v>
      </c>
      <c r="Q42" s="174">
        <v>17</v>
      </c>
      <c r="R42" s="174">
        <v>0</v>
      </c>
      <c r="S42" s="176">
        <v>7</v>
      </c>
      <c r="T42" s="99">
        <v>1957.7142857142858</v>
      </c>
      <c r="U42" s="99">
        <v>64.714285714285708</v>
      </c>
      <c r="V42" s="100">
        <v>2</v>
      </c>
      <c r="W42" s="101">
        <v>35</v>
      </c>
      <c r="X42" s="102" t="s">
        <v>492</v>
      </c>
      <c r="Y42" s="181">
        <v>43</v>
      </c>
      <c r="Z42" s="182">
        <v>1.4200792602377808E-2</v>
      </c>
      <c r="AA42" s="179" t="s">
        <v>493</v>
      </c>
      <c r="AF42" s="20"/>
      <c r="AL42"/>
    </row>
    <row r="43" spans="1:38" ht="25.5">
      <c r="A43" s="2">
        <v>36</v>
      </c>
      <c r="B43" s="9" t="s">
        <v>53</v>
      </c>
      <c r="C43" s="4" t="s">
        <v>55</v>
      </c>
      <c r="D43" s="51" t="s">
        <v>17</v>
      </c>
      <c r="E43" s="98">
        <v>988</v>
      </c>
      <c r="F43" s="98">
        <v>473</v>
      </c>
      <c r="G43" s="98">
        <v>988</v>
      </c>
      <c r="H43" s="153">
        <f>G43/Demografia!E44</f>
        <v>8.6340994494450762E-2</v>
      </c>
      <c r="I43" s="153">
        <f t="shared" si="0"/>
        <v>9.4041394118933534E-3</v>
      </c>
      <c r="J43" s="153">
        <f t="shared" si="1"/>
        <v>9.2156442089749921E-3</v>
      </c>
      <c r="K43" s="152">
        <f>G43/Demografia!E44*10000</f>
        <v>863.40994494450763</v>
      </c>
      <c r="L43" s="174">
        <v>667</v>
      </c>
      <c r="M43" s="174">
        <v>681</v>
      </c>
      <c r="N43" s="174">
        <v>183</v>
      </c>
      <c r="O43" s="174">
        <v>209</v>
      </c>
      <c r="P43" s="174">
        <v>142</v>
      </c>
      <c r="Q43" s="174">
        <v>13</v>
      </c>
      <c r="R43" s="174">
        <v>5</v>
      </c>
      <c r="S43" s="176">
        <v>8</v>
      </c>
      <c r="T43" s="99">
        <v>1430.375</v>
      </c>
      <c r="U43" s="99">
        <v>59.125</v>
      </c>
      <c r="V43" s="100">
        <v>1</v>
      </c>
      <c r="W43" s="101">
        <v>41</v>
      </c>
      <c r="X43" s="102" t="s">
        <v>492</v>
      </c>
      <c r="Y43" s="181">
        <v>58</v>
      </c>
      <c r="Z43" s="182">
        <v>2.1129326047358836E-2</v>
      </c>
      <c r="AA43" s="179" t="s">
        <v>493</v>
      </c>
      <c r="AF43" s="20"/>
      <c r="AL43"/>
    </row>
    <row r="44" spans="1:38" ht="25.5">
      <c r="A44" s="2">
        <v>37</v>
      </c>
      <c r="B44" s="9" t="s">
        <v>53</v>
      </c>
      <c r="C44" s="4" t="s">
        <v>55</v>
      </c>
      <c r="D44" s="51" t="s">
        <v>18</v>
      </c>
      <c r="E44" s="98">
        <v>464</v>
      </c>
      <c r="F44" s="98">
        <v>167</v>
      </c>
      <c r="G44" s="98">
        <v>464</v>
      </c>
      <c r="H44" s="153">
        <f>G44/Demografia!E45</f>
        <v>5.2346570397111915E-2</v>
      </c>
      <c r="I44" s="153">
        <f t="shared" si="0"/>
        <v>3.3202775513450108E-3</v>
      </c>
      <c r="J44" s="153">
        <f t="shared" si="1"/>
        <v>4.327994851178539E-3</v>
      </c>
      <c r="K44" s="152">
        <f>G44/Demografia!E45*10000</f>
        <v>523.46570397111918</v>
      </c>
      <c r="L44" s="174">
        <v>298</v>
      </c>
      <c r="M44" s="174">
        <v>242</v>
      </c>
      <c r="N44" s="174">
        <v>146</v>
      </c>
      <c r="O44" s="174">
        <v>197</v>
      </c>
      <c r="P44" s="174">
        <v>93</v>
      </c>
      <c r="Q44" s="174">
        <v>5</v>
      </c>
      <c r="R44" s="174">
        <v>0</v>
      </c>
      <c r="S44" s="176">
        <v>5</v>
      </c>
      <c r="T44" s="99">
        <v>1772.8</v>
      </c>
      <c r="U44" s="99">
        <v>50.4</v>
      </c>
      <c r="V44" s="100">
        <v>4</v>
      </c>
      <c r="W44" s="101">
        <v>6</v>
      </c>
      <c r="X44" s="102" t="s">
        <v>492</v>
      </c>
      <c r="Y44" s="181">
        <v>12</v>
      </c>
      <c r="Z44" s="182">
        <v>7.3349633251833741E-3</v>
      </c>
      <c r="AA44" s="179" t="s">
        <v>493</v>
      </c>
      <c r="AF44" s="20"/>
      <c r="AL44"/>
    </row>
    <row r="45" spans="1:38">
      <c r="A45" s="2">
        <v>116</v>
      </c>
      <c r="B45" s="9" t="s">
        <v>142</v>
      </c>
      <c r="C45" s="4" t="s">
        <v>144</v>
      </c>
      <c r="D45" s="51" t="s">
        <v>18</v>
      </c>
      <c r="E45" s="98">
        <v>295</v>
      </c>
      <c r="F45" s="98">
        <v>125</v>
      </c>
      <c r="G45" s="98">
        <v>295</v>
      </c>
      <c r="H45" s="153">
        <f>G45/Demografia!E46</f>
        <v>5.9837728194726165E-2</v>
      </c>
      <c r="I45" s="153">
        <f t="shared" si="0"/>
        <v>2.4852376881324928E-3</v>
      </c>
      <c r="J45" s="153">
        <f t="shared" si="1"/>
        <v>2.7516346575380797E-3</v>
      </c>
      <c r="K45" s="152">
        <f>G45/Demografia!E46*10000</f>
        <v>598.37728194726162</v>
      </c>
      <c r="L45" s="174">
        <v>159</v>
      </c>
      <c r="M45" s="174">
        <v>118</v>
      </c>
      <c r="N45" s="174">
        <v>6</v>
      </c>
      <c r="O45" s="174">
        <v>15</v>
      </c>
      <c r="P45" s="174">
        <v>197</v>
      </c>
      <c r="Q45" s="174">
        <v>16</v>
      </c>
      <c r="R45" s="174">
        <v>0</v>
      </c>
      <c r="S45" s="176">
        <v>3</v>
      </c>
      <c r="T45" s="99">
        <v>1643.3333333333333</v>
      </c>
      <c r="U45" s="99">
        <v>51.333333333333336</v>
      </c>
      <c r="V45" s="100">
        <v>1</v>
      </c>
      <c r="W45" s="101">
        <v>9</v>
      </c>
      <c r="X45" s="102" t="s">
        <v>492</v>
      </c>
      <c r="Y45" s="181">
        <v>8</v>
      </c>
      <c r="Z45" s="182">
        <v>7.677543186180422E-3</v>
      </c>
      <c r="AA45" s="179" t="s">
        <v>493</v>
      </c>
      <c r="AF45" s="20"/>
      <c r="AL45"/>
    </row>
    <row r="46" spans="1:38">
      <c r="A46" s="2">
        <v>15</v>
      </c>
      <c r="B46" s="9" t="s">
        <v>26</v>
      </c>
      <c r="C46" s="4" t="s">
        <v>31</v>
      </c>
      <c r="D46" s="51" t="s">
        <v>32</v>
      </c>
      <c r="E46" s="98">
        <v>178</v>
      </c>
      <c r="F46" s="98">
        <v>63</v>
      </c>
      <c r="G46" s="98">
        <v>178</v>
      </c>
      <c r="H46" s="153">
        <f>G46/Demografia!E47</f>
        <v>4.7365620010643962E-2</v>
      </c>
      <c r="I46" s="153">
        <f t="shared" si="0"/>
        <v>1.2525597948187764E-3</v>
      </c>
      <c r="J46" s="153">
        <f t="shared" si="1"/>
        <v>1.6603083696331465E-3</v>
      </c>
      <c r="K46" s="152">
        <f>G46/Demografia!E47*10000</f>
        <v>473.6562001064396</v>
      </c>
      <c r="L46" s="174">
        <v>71</v>
      </c>
      <c r="M46" s="174">
        <v>65</v>
      </c>
      <c r="N46" s="174">
        <v>34</v>
      </c>
      <c r="O46" s="174">
        <v>26</v>
      </c>
      <c r="P46" s="174">
        <v>162</v>
      </c>
      <c r="Q46" s="174">
        <v>4</v>
      </c>
      <c r="R46" s="174">
        <v>0</v>
      </c>
      <c r="S46" s="176">
        <v>2</v>
      </c>
      <c r="T46" s="99">
        <v>1879</v>
      </c>
      <c r="U46" s="99">
        <v>31.5</v>
      </c>
      <c r="V46" s="100">
        <v>0</v>
      </c>
      <c r="W46" s="101">
        <v>0</v>
      </c>
      <c r="X46" s="102" t="s">
        <v>492</v>
      </c>
      <c r="Y46" s="181">
        <v>3</v>
      </c>
      <c r="Z46" s="182">
        <v>3.9787798408488064E-3</v>
      </c>
      <c r="AA46" s="179" t="s">
        <v>493</v>
      </c>
      <c r="AF46" s="20"/>
      <c r="AL46"/>
    </row>
    <row r="47" spans="1:38">
      <c r="A47" s="2">
        <v>41</v>
      </c>
      <c r="B47" s="9" t="s">
        <v>59</v>
      </c>
      <c r="C47" s="4" t="s">
        <v>60</v>
      </c>
      <c r="D47" s="51" t="s">
        <v>18</v>
      </c>
      <c r="E47" s="98">
        <v>482</v>
      </c>
      <c r="F47" s="98">
        <v>176</v>
      </c>
      <c r="G47" s="98">
        <v>482</v>
      </c>
      <c r="H47" s="153">
        <f>G47/Demografia!E48</f>
        <v>3.5600856784105177E-2</v>
      </c>
      <c r="I47" s="153">
        <f t="shared" si="0"/>
        <v>3.4992146648905502E-3</v>
      </c>
      <c r="J47" s="153">
        <f t="shared" si="1"/>
        <v>4.4958912031639138E-3</v>
      </c>
      <c r="K47" s="152">
        <f>G47/Demografia!E48*10000</f>
        <v>356.00856784105179</v>
      </c>
      <c r="L47" s="174">
        <v>273</v>
      </c>
      <c r="M47" s="174">
        <v>261</v>
      </c>
      <c r="N47" s="174">
        <v>74</v>
      </c>
      <c r="O47" s="174">
        <v>64</v>
      </c>
      <c r="P47" s="174">
        <v>92</v>
      </c>
      <c r="Q47" s="174">
        <v>1</v>
      </c>
      <c r="R47" s="174">
        <v>2</v>
      </c>
      <c r="S47" s="176">
        <v>6</v>
      </c>
      <c r="T47" s="99">
        <v>2256.5</v>
      </c>
      <c r="U47" s="99">
        <v>43.666666666666664</v>
      </c>
      <c r="V47" s="100">
        <v>8</v>
      </c>
      <c r="W47" s="101">
        <v>96</v>
      </c>
      <c r="X47" s="102" t="s">
        <v>492</v>
      </c>
      <c r="Y47" s="181">
        <v>9</v>
      </c>
      <c r="Z47" s="182">
        <v>3.9439088518843117E-3</v>
      </c>
      <c r="AA47" s="179" t="s">
        <v>493</v>
      </c>
      <c r="AF47" s="20"/>
      <c r="AL47"/>
    </row>
    <row r="48" spans="1:38">
      <c r="A48" s="2">
        <v>42</v>
      </c>
      <c r="B48" s="9" t="s">
        <v>59</v>
      </c>
      <c r="C48" s="4" t="s">
        <v>61</v>
      </c>
      <c r="D48" s="51" t="s">
        <v>18</v>
      </c>
      <c r="E48" s="98">
        <v>804</v>
      </c>
      <c r="F48" s="98">
        <v>353</v>
      </c>
      <c r="G48" s="98">
        <v>804</v>
      </c>
      <c r="H48" s="153">
        <f>G48/Demografia!E49</f>
        <v>0.13245469522240527</v>
      </c>
      <c r="I48" s="153">
        <f t="shared" si="0"/>
        <v>7.0183112312861605E-3</v>
      </c>
      <c r="J48" s="153">
        <f t="shared" si="1"/>
        <v>7.4993703886800551E-3</v>
      </c>
      <c r="K48" s="152">
        <f>G48/Demografia!E49*10000</f>
        <v>1324.5469522240528</v>
      </c>
      <c r="L48" s="174">
        <v>289</v>
      </c>
      <c r="M48" s="174">
        <v>324</v>
      </c>
      <c r="N48" s="174">
        <v>163</v>
      </c>
      <c r="O48" s="174">
        <v>293</v>
      </c>
      <c r="P48" s="174">
        <v>19</v>
      </c>
      <c r="Q48" s="174">
        <v>30</v>
      </c>
      <c r="R48" s="174">
        <v>1</v>
      </c>
      <c r="S48" s="176">
        <v>4</v>
      </c>
      <c r="T48" s="99">
        <v>1517.5</v>
      </c>
      <c r="U48" s="99">
        <v>54.5</v>
      </c>
      <c r="V48" s="100">
        <v>0</v>
      </c>
      <c r="W48" s="101">
        <v>0</v>
      </c>
      <c r="X48" s="102" t="s">
        <v>492</v>
      </c>
      <c r="Y48" s="181">
        <v>12</v>
      </c>
      <c r="Z48" s="182">
        <v>9.202453987730062E-3</v>
      </c>
      <c r="AA48" s="179" t="s">
        <v>493</v>
      </c>
      <c r="AF48" s="20"/>
      <c r="AL48"/>
    </row>
    <row r="49" spans="1:38">
      <c r="A49" s="2">
        <v>49</v>
      </c>
      <c r="B49" s="9" t="s">
        <v>66</v>
      </c>
      <c r="C49" s="4" t="s">
        <v>69</v>
      </c>
      <c r="D49" s="51" t="s">
        <v>17</v>
      </c>
      <c r="E49" s="98">
        <v>4317</v>
      </c>
      <c r="F49" s="98">
        <v>2153</v>
      </c>
      <c r="G49" s="98">
        <v>4317</v>
      </c>
      <c r="H49" s="153">
        <f>G49/Demografia!E50</f>
        <v>6.3391139630842419E-2</v>
      </c>
      <c r="I49" s="153">
        <f t="shared" si="0"/>
        <v>4.280573394039406E-2</v>
      </c>
      <c r="J49" s="153">
        <f t="shared" si="1"/>
        <v>4.0267141751158954E-2</v>
      </c>
      <c r="K49" s="152">
        <f>G49/Demografia!E50*10000</f>
        <v>633.91139630842417</v>
      </c>
      <c r="L49" s="174">
        <v>2478</v>
      </c>
      <c r="M49" s="174">
        <v>2465</v>
      </c>
      <c r="N49" s="174">
        <v>1701</v>
      </c>
      <c r="O49" s="174">
        <v>1803</v>
      </c>
      <c r="P49" s="174">
        <v>1604</v>
      </c>
      <c r="Q49" s="174">
        <v>189</v>
      </c>
      <c r="R49" s="174">
        <v>40</v>
      </c>
      <c r="S49" s="176">
        <v>38</v>
      </c>
      <c r="T49" s="99">
        <v>1792.1315789473683</v>
      </c>
      <c r="U49" s="99">
        <v>47.078947368421055</v>
      </c>
      <c r="V49" s="100">
        <v>7</v>
      </c>
      <c r="W49" s="101">
        <v>83</v>
      </c>
      <c r="X49" s="102" t="s">
        <v>492</v>
      </c>
      <c r="Y49" s="181">
        <v>528</v>
      </c>
      <c r="Z49" s="182">
        <v>2.8614784305224367E-2</v>
      </c>
      <c r="AA49" s="179" t="s">
        <v>492</v>
      </c>
      <c r="AF49" s="20"/>
      <c r="AL49"/>
    </row>
    <row r="50" spans="1:38">
      <c r="A50" s="2">
        <v>50</v>
      </c>
      <c r="B50" s="9" t="s">
        <v>66</v>
      </c>
      <c r="C50" s="4" t="s">
        <v>69</v>
      </c>
      <c r="D50" s="51" t="s">
        <v>18</v>
      </c>
      <c r="E50" s="98">
        <v>485</v>
      </c>
      <c r="F50" s="98">
        <v>237</v>
      </c>
      <c r="G50" s="98">
        <v>485</v>
      </c>
      <c r="H50" s="153">
        <f>G50/Demografia!E51</f>
        <v>4.0292431669020523E-2</v>
      </c>
      <c r="I50" s="153">
        <f t="shared" si="0"/>
        <v>4.7120106566992063E-3</v>
      </c>
      <c r="J50" s="153">
        <f t="shared" si="1"/>
        <v>4.5238739284948091E-3</v>
      </c>
      <c r="K50" s="152">
        <f>G50/Demografia!E51*10000</f>
        <v>402.92431669020522</v>
      </c>
      <c r="L50" s="174">
        <v>297</v>
      </c>
      <c r="M50" s="174">
        <v>275</v>
      </c>
      <c r="N50" s="174">
        <v>138</v>
      </c>
      <c r="O50" s="174">
        <v>148</v>
      </c>
      <c r="P50" s="174">
        <v>119</v>
      </c>
      <c r="Q50" s="174">
        <v>14</v>
      </c>
      <c r="R50" s="174">
        <v>2</v>
      </c>
      <c r="S50" s="176">
        <v>7</v>
      </c>
      <c r="T50" s="99">
        <v>1719.5714285714287</v>
      </c>
      <c r="U50" s="99">
        <v>33.857142857142854</v>
      </c>
      <c r="V50" s="100">
        <v>1</v>
      </c>
      <c r="W50" s="101">
        <v>15</v>
      </c>
      <c r="X50" s="102" t="s">
        <v>492</v>
      </c>
      <c r="Y50" s="181">
        <v>23</v>
      </c>
      <c r="Z50" s="182">
        <v>9.7664543524416132E-3</v>
      </c>
      <c r="AA50" s="179" t="s">
        <v>492</v>
      </c>
      <c r="AF50" s="20"/>
      <c r="AL50"/>
    </row>
    <row r="51" spans="1:38">
      <c r="A51" s="2">
        <v>132</v>
      </c>
      <c r="B51" s="9" t="s">
        <v>155</v>
      </c>
      <c r="C51" s="4" t="s">
        <v>162</v>
      </c>
      <c r="D51" s="51" t="s">
        <v>32</v>
      </c>
      <c r="E51" s="98">
        <v>443</v>
      </c>
      <c r="F51" s="98">
        <v>178</v>
      </c>
      <c r="G51" s="98">
        <v>443</v>
      </c>
      <c r="H51" s="153">
        <f>G51/Demografia!E52</f>
        <v>6.1408372608816188E-2</v>
      </c>
      <c r="I51" s="153">
        <f t="shared" si="0"/>
        <v>3.5389784679006699E-3</v>
      </c>
      <c r="J51" s="153">
        <f t="shared" si="1"/>
        <v>4.132115773862269E-3</v>
      </c>
      <c r="K51" s="152">
        <f>G51/Demografia!E52*10000</f>
        <v>614.08372608816182</v>
      </c>
      <c r="L51" s="174">
        <v>244</v>
      </c>
      <c r="M51" s="174">
        <v>242</v>
      </c>
      <c r="N51" s="174">
        <v>91</v>
      </c>
      <c r="O51" s="174">
        <v>130</v>
      </c>
      <c r="P51" s="174">
        <v>123</v>
      </c>
      <c r="Q51" s="174">
        <v>29</v>
      </c>
      <c r="R51" s="174">
        <v>0</v>
      </c>
      <c r="S51" s="176">
        <v>4</v>
      </c>
      <c r="T51" s="99">
        <v>1803.5</v>
      </c>
      <c r="U51" s="99">
        <v>60.5</v>
      </c>
      <c r="V51" s="100">
        <v>1</v>
      </c>
      <c r="W51" s="101">
        <v>12</v>
      </c>
      <c r="X51" s="102" t="s">
        <v>492</v>
      </c>
      <c r="Y51" s="181">
        <v>54</v>
      </c>
      <c r="Z51" s="182">
        <v>3.3983637507866586E-2</v>
      </c>
      <c r="AA51" s="179" t="s">
        <v>493</v>
      </c>
      <c r="AF51" s="20"/>
      <c r="AL51"/>
    </row>
    <row r="52" spans="1:38" ht="25.5">
      <c r="A52" s="2">
        <v>16</v>
      </c>
      <c r="B52" s="9" t="s">
        <v>26</v>
      </c>
      <c r="C52" s="4" t="s">
        <v>33</v>
      </c>
      <c r="D52" s="51" t="s">
        <v>32</v>
      </c>
      <c r="E52" s="98">
        <v>600</v>
      </c>
      <c r="F52" s="98">
        <v>227</v>
      </c>
      <c r="G52" s="98">
        <v>600</v>
      </c>
      <c r="H52" s="153">
        <f>G52/Demografia!E53</f>
        <v>7.0863351836541869E-2</v>
      </c>
      <c r="I52" s="153">
        <f t="shared" si="0"/>
        <v>4.5131916416486072E-3</v>
      </c>
      <c r="J52" s="153">
        <f t="shared" si="1"/>
        <v>5.5965450661791451E-3</v>
      </c>
      <c r="K52" s="152">
        <f>G52/Demografia!E53*10000</f>
        <v>708.63351836541869</v>
      </c>
      <c r="L52" s="174">
        <v>459</v>
      </c>
      <c r="M52" s="174">
        <v>372</v>
      </c>
      <c r="N52" s="174">
        <v>159</v>
      </c>
      <c r="O52" s="174">
        <v>164</v>
      </c>
      <c r="P52" s="174">
        <v>7</v>
      </c>
      <c r="Q52" s="174">
        <v>12</v>
      </c>
      <c r="R52" s="174">
        <v>0</v>
      </c>
      <c r="S52" s="176">
        <v>6</v>
      </c>
      <c r="T52" s="99">
        <v>1411.1666666666667</v>
      </c>
      <c r="U52" s="99">
        <v>34</v>
      </c>
      <c r="V52" s="100">
        <v>1</v>
      </c>
      <c r="W52" s="101">
        <v>8</v>
      </c>
      <c r="X52" s="102" t="s">
        <v>492</v>
      </c>
      <c r="Y52" s="181">
        <v>10</v>
      </c>
      <c r="Z52" s="182">
        <v>5.4644808743169399E-3</v>
      </c>
      <c r="AA52" s="179" t="s">
        <v>493</v>
      </c>
      <c r="AF52" s="20"/>
      <c r="AL52"/>
    </row>
    <row r="53" spans="1:38">
      <c r="A53" s="2">
        <v>51</v>
      </c>
      <c r="B53" s="9" t="s">
        <v>66</v>
      </c>
      <c r="C53" s="4" t="s">
        <v>70</v>
      </c>
      <c r="D53" s="51" t="s">
        <v>32</v>
      </c>
      <c r="E53" s="98">
        <v>620</v>
      </c>
      <c r="F53" s="98">
        <v>313</v>
      </c>
      <c r="G53" s="98">
        <v>620</v>
      </c>
      <c r="H53" s="153">
        <f>G53/Demografia!E54</f>
        <v>4.941026458399745E-2</v>
      </c>
      <c r="I53" s="153">
        <f t="shared" si="0"/>
        <v>6.2230351710837626E-3</v>
      </c>
      <c r="J53" s="153">
        <f t="shared" si="1"/>
        <v>5.7830965683851173E-3</v>
      </c>
      <c r="K53" s="152">
        <f>G53/Demografia!E54*10000</f>
        <v>494.10264583997451</v>
      </c>
      <c r="L53" s="174">
        <v>406</v>
      </c>
      <c r="M53" s="174">
        <v>344</v>
      </c>
      <c r="N53" s="174">
        <v>229</v>
      </c>
      <c r="O53" s="174">
        <v>338</v>
      </c>
      <c r="P53" s="174">
        <v>102</v>
      </c>
      <c r="Q53" s="174">
        <v>42</v>
      </c>
      <c r="R53" s="174">
        <v>2</v>
      </c>
      <c r="S53" s="176">
        <v>7</v>
      </c>
      <c r="T53" s="99">
        <v>1792.5714285714287</v>
      </c>
      <c r="U53" s="99">
        <v>57</v>
      </c>
      <c r="V53" s="100">
        <v>1</v>
      </c>
      <c r="W53" s="101">
        <v>8</v>
      </c>
      <c r="X53" s="102" t="s">
        <v>492</v>
      </c>
      <c r="Y53" s="181">
        <v>58</v>
      </c>
      <c r="Z53" s="182">
        <v>2.0931071815229157E-2</v>
      </c>
      <c r="AA53" s="179" t="s">
        <v>492</v>
      </c>
      <c r="AF53" s="20"/>
      <c r="AL53"/>
    </row>
    <row r="54" spans="1:38" ht="25.5">
      <c r="A54" s="2">
        <v>141</v>
      </c>
      <c r="B54" s="9" t="s">
        <v>168</v>
      </c>
      <c r="C54" s="4" t="s">
        <v>171</v>
      </c>
      <c r="D54" s="51" t="s">
        <v>32</v>
      </c>
      <c r="E54" s="98">
        <v>535</v>
      </c>
      <c r="F54" s="98">
        <v>254</v>
      </c>
      <c r="G54" s="98">
        <v>535</v>
      </c>
      <c r="H54" s="153">
        <f>G54/Demografia!E55</f>
        <v>6.2918969775373396E-2</v>
      </c>
      <c r="I54" s="153">
        <f t="shared" si="0"/>
        <v>5.0500029822852259E-3</v>
      </c>
      <c r="J54" s="153">
        <f t="shared" si="1"/>
        <v>4.9902526840097383E-3</v>
      </c>
      <c r="K54" s="152">
        <f>G54/Demografia!E55*10000</f>
        <v>629.18969775373398</v>
      </c>
      <c r="L54" s="174">
        <v>281</v>
      </c>
      <c r="M54" s="174">
        <v>366</v>
      </c>
      <c r="N54" s="174">
        <v>111</v>
      </c>
      <c r="O54" s="174">
        <v>187</v>
      </c>
      <c r="P54" s="174">
        <v>105</v>
      </c>
      <c r="Q54" s="174">
        <v>28</v>
      </c>
      <c r="R54" s="174">
        <v>0</v>
      </c>
      <c r="S54" s="176">
        <v>5</v>
      </c>
      <c r="T54" s="99">
        <v>1700.6</v>
      </c>
      <c r="U54" s="99">
        <v>50.8</v>
      </c>
      <c r="V54" s="100">
        <v>2</v>
      </c>
      <c r="W54" s="101">
        <v>24</v>
      </c>
      <c r="X54" s="102" t="s">
        <v>492</v>
      </c>
      <c r="Y54" s="181">
        <v>31</v>
      </c>
      <c r="Z54" s="182">
        <v>1.4853857211308098E-2</v>
      </c>
      <c r="AA54" s="179" t="s">
        <v>493</v>
      </c>
      <c r="AF54" s="20"/>
      <c r="AL54"/>
    </row>
    <row r="55" spans="1:38">
      <c r="A55" s="2">
        <v>70</v>
      </c>
      <c r="B55" s="9" t="s">
        <v>92</v>
      </c>
      <c r="C55" s="4" t="s">
        <v>94</v>
      </c>
      <c r="D55" s="51" t="s">
        <v>18</v>
      </c>
      <c r="E55" s="98">
        <v>334</v>
      </c>
      <c r="F55" s="98">
        <v>120</v>
      </c>
      <c r="G55" s="98">
        <v>334</v>
      </c>
      <c r="H55" s="153">
        <f>G55/Demografia!E56</f>
        <v>7.3197457812842426E-2</v>
      </c>
      <c r="I55" s="153">
        <f t="shared" si="0"/>
        <v>2.3858281806071933E-3</v>
      </c>
      <c r="J55" s="153">
        <f t="shared" si="1"/>
        <v>3.1154100868397241E-3</v>
      </c>
      <c r="K55" s="152">
        <f>G55/Demografia!E56*10000</f>
        <v>731.97457812842424</v>
      </c>
      <c r="L55" s="174">
        <v>35</v>
      </c>
      <c r="M55" s="174">
        <v>63</v>
      </c>
      <c r="N55" s="174">
        <v>72</v>
      </c>
      <c r="O55" s="174">
        <v>123</v>
      </c>
      <c r="P55" s="174">
        <v>184</v>
      </c>
      <c r="Q55" s="174">
        <v>0</v>
      </c>
      <c r="R55" s="174">
        <v>0</v>
      </c>
      <c r="S55" s="176">
        <v>4</v>
      </c>
      <c r="T55" s="99">
        <v>1140.75</v>
      </c>
      <c r="U55" s="99">
        <v>38.5</v>
      </c>
      <c r="V55" s="100">
        <v>1</v>
      </c>
      <c r="W55" s="101">
        <v>8</v>
      </c>
      <c r="X55" s="102" t="s">
        <v>492</v>
      </c>
      <c r="Y55" s="181">
        <v>2</v>
      </c>
      <c r="Z55" s="182">
        <v>1.8674136321195146E-3</v>
      </c>
      <c r="AA55" s="179" t="s">
        <v>493</v>
      </c>
      <c r="AF55" s="20"/>
      <c r="AL55"/>
    </row>
    <row r="56" spans="1:38">
      <c r="A56" s="2">
        <v>98</v>
      </c>
      <c r="B56" s="9" t="s">
        <v>121</v>
      </c>
      <c r="C56" s="4" t="s">
        <v>125</v>
      </c>
      <c r="D56" s="51" t="s">
        <v>18</v>
      </c>
      <c r="E56" s="98">
        <v>474</v>
      </c>
      <c r="F56" s="98">
        <v>188</v>
      </c>
      <c r="G56" s="98">
        <v>474</v>
      </c>
      <c r="H56" s="153">
        <f>G56/Demografia!E57</f>
        <v>6.0917619843207815E-2</v>
      </c>
      <c r="I56" s="153">
        <f t="shared" si="0"/>
        <v>3.7377974829512694E-3</v>
      </c>
      <c r="J56" s="153">
        <f t="shared" si="1"/>
        <v>4.4212706022815247E-3</v>
      </c>
      <c r="K56" s="152">
        <f>G56/Demografia!E57*10000</f>
        <v>609.17619843207819</v>
      </c>
      <c r="L56" s="174">
        <v>272</v>
      </c>
      <c r="M56" s="174">
        <v>172</v>
      </c>
      <c r="N56" s="174">
        <v>203</v>
      </c>
      <c r="O56" s="174">
        <v>260</v>
      </c>
      <c r="P56" s="174">
        <v>143</v>
      </c>
      <c r="Q56" s="174">
        <v>34</v>
      </c>
      <c r="R56" s="174">
        <v>3</v>
      </c>
      <c r="S56" s="176">
        <v>5</v>
      </c>
      <c r="T56" s="99">
        <v>1556.2</v>
      </c>
      <c r="U56" s="99">
        <v>69.400000000000006</v>
      </c>
      <c r="V56" s="100">
        <v>2</v>
      </c>
      <c r="W56" s="101">
        <v>17</v>
      </c>
      <c r="X56" s="102" t="s">
        <v>492</v>
      </c>
      <c r="Y56" s="181">
        <v>17</v>
      </c>
      <c r="Z56" s="182">
        <v>1.0739102969046115E-2</v>
      </c>
      <c r="AA56" s="179" t="s">
        <v>492</v>
      </c>
      <c r="AF56" s="20"/>
      <c r="AL56"/>
    </row>
    <row r="57" spans="1:38">
      <c r="A57" s="2">
        <v>91</v>
      </c>
      <c r="B57" s="9" t="s">
        <v>116</v>
      </c>
      <c r="C57" s="4" t="s">
        <v>117</v>
      </c>
      <c r="D57" s="51" t="s">
        <v>32</v>
      </c>
      <c r="E57" s="98">
        <v>262</v>
      </c>
      <c r="F57" s="98">
        <v>128</v>
      </c>
      <c r="G57" s="98">
        <v>262</v>
      </c>
      <c r="H57" s="153">
        <f>G57/Demografia!E58</f>
        <v>3.9920767941490173E-2</v>
      </c>
      <c r="I57" s="153">
        <f t="shared" si="0"/>
        <v>2.544883392647673E-3</v>
      </c>
      <c r="J57" s="153">
        <f t="shared" si="1"/>
        <v>2.443824678898227E-3</v>
      </c>
      <c r="K57" s="152">
        <f>G57/Demografia!E58*10000</f>
        <v>399.20767941490175</v>
      </c>
      <c r="L57" s="174">
        <v>100</v>
      </c>
      <c r="M57" s="174">
        <v>105</v>
      </c>
      <c r="N57" s="174">
        <v>92</v>
      </c>
      <c r="O57" s="174">
        <v>165</v>
      </c>
      <c r="P57" s="174">
        <v>66</v>
      </c>
      <c r="Q57" s="174">
        <v>37</v>
      </c>
      <c r="R57" s="174">
        <v>4</v>
      </c>
      <c r="S57" s="176">
        <v>5</v>
      </c>
      <c r="T57" s="99">
        <v>1312.6</v>
      </c>
      <c r="U57" s="99">
        <v>29.4</v>
      </c>
      <c r="V57" s="100">
        <v>1</v>
      </c>
      <c r="W57" s="101">
        <v>14</v>
      </c>
      <c r="X57" s="102" t="s">
        <v>492</v>
      </c>
      <c r="Y57" s="181">
        <v>42</v>
      </c>
      <c r="Z57" s="182">
        <v>3.160270880361174E-2</v>
      </c>
      <c r="AA57" s="179" t="s">
        <v>492</v>
      </c>
      <c r="AF57" s="20"/>
      <c r="AL57"/>
    </row>
    <row r="58" spans="1:38">
      <c r="A58" s="2">
        <v>73</v>
      </c>
      <c r="B58" s="9" t="s">
        <v>97</v>
      </c>
      <c r="C58" s="4" t="s">
        <v>98</v>
      </c>
      <c r="D58" s="51" t="s">
        <v>32</v>
      </c>
      <c r="E58" s="98">
        <v>1118</v>
      </c>
      <c r="F58" s="98">
        <v>550</v>
      </c>
      <c r="G58" s="98">
        <v>1118</v>
      </c>
      <c r="H58" s="153">
        <f>G58/Demografia!E59</f>
        <v>9.0894308943089433E-2</v>
      </c>
      <c r="I58" s="153">
        <f t="shared" si="0"/>
        <v>1.093504582778297E-2</v>
      </c>
      <c r="J58" s="153">
        <f t="shared" si="1"/>
        <v>1.0428228973313807E-2</v>
      </c>
      <c r="K58" s="152">
        <f>G58/Demografia!E59*10000</f>
        <v>908.94308943089436</v>
      </c>
      <c r="L58" s="174">
        <v>672</v>
      </c>
      <c r="M58" s="174">
        <v>519</v>
      </c>
      <c r="N58" s="174">
        <v>439</v>
      </c>
      <c r="O58" s="174">
        <v>473</v>
      </c>
      <c r="P58" s="174">
        <v>297</v>
      </c>
      <c r="Q58" s="174">
        <v>45</v>
      </c>
      <c r="R58" s="174">
        <v>1</v>
      </c>
      <c r="S58" s="176">
        <v>8</v>
      </c>
      <c r="T58" s="99">
        <v>1537.5</v>
      </c>
      <c r="U58" s="99">
        <v>52.5</v>
      </c>
      <c r="V58" s="100">
        <v>3</v>
      </c>
      <c r="W58" s="101">
        <v>36</v>
      </c>
      <c r="X58" s="102" t="s">
        <v>492</v>
      </c>
      <c r="Y58" s="181">
        <v>71</v>
      </c>
      <c r="Z58" s="182">
        <v>2.6122148638704931E-2</v>
      </c>
      <c r="AA58" s="179" t="s">
        <v>492</v>
      </c>
      <c r="AF58" s="20"/>
      <c r="AL58"/>
    </row>
    <row r="59" spans="1:38">
      <c r="A59" s="2">
        <v>117</v>
      </c>
      <c r="B59" s="9" t="s">
        <v>142</v>
      </c>
      <c r="C59" s="4" t="s">
        <v>145</v>
      </c>
      <c r="D59" s="51" t="s">
        <v>18</v>
      </c>
      <c r="E59" s="98">
        <v>284</v>
      </c>
      <c r="F59" s="98">
        <v>111</v>
      </c>
      <c r="G59" s="98">
        <v>284</v>
      </c>
      <c r="H59" s="153">
        <f>G59/Demografia!E60</f>
        <v>6.7410396392119626E-2</v>
      </c>
      <c r="I59" s="153">
        <f t="shared" si="0"/>
        <v>2.2068910670616539E-3</v>
      </c>
      <c r="J59" s="153">
        <f t="shared" si="1"/>
        <v>2.6490313313247953E-3</v>
      </c>
      <c r="K59" s="152">
        <f>G59/Demografia!E60*10000</f>
        <v>674.10396392119628</v>
      </c>
      <c r="L59" s="174">
        <v>110</v>
      </c>
      <c r="M59" s="174">
        <v>105</v>
      </c>
      <c r="N59" s="174">
        <v>106</v>
      </c>
      <c r="O59" s="174">
        <v>97</v>
      </c>
      <c r="P59" s="174">
        <v>27</v>
      </c>
      <c r="Q59" s="174">
        <v>22</v>
      </c>
      <c r="R59" s="174">
        <v>0</v>
      </c>
      <c r="S59" s="176">
        <v>3</v>
      </c>
      <c r="T59" s="99">
        <v>1404.3333333333333</v>
      </c>
      <c r="U59" s="99">
        <v>34.666666666666664</v>
      </c>
      <c r="V59" s="100">
        <v>1</v>
      </c>
      <c r="W59" s="101">
        <v>16</v>
      </c>
      <c r="X59" s="102" t="s">
        <v>492</v>
      </c>
      <c r="Y59" s="181">
        <v>8</v>
      </c>
      <c r="Z59" s="182">
        <v>9.5808383233532933E-3</v>
      </c>
      <c r="AA59" s="179" t="s">
        <v>493</v>
      </c>
      <c r="AF59" s="20"/>
      <c r="AL59"/>
    </row>
    <row r="60" spans="1:38">
      <c r="A60" s="2">
        <v>30</v>
      </c>
      <c r="B60" s="9" t="s">
        <v>46</v>
      </c>
      <c r="C60" s="4" t="s">
        <v>48</v>
      </c>
      <c r="D60" s="51" t="s">
        <v>18</v>
      </c>
      <c r="E60" s="98">
        <v>340</v>
      </c>
      <c r="F60" s="98">
        <v>115</v>
      </c>
      <c r="G60" s="98">
        <v>340</v>
      </c>
      <c r="H60" s="153">
        <f>G60/Demografia!E61</f>
        <v>7.8594544613962092E-2</v>
      </c>
      <c r="I60" s="153">
        <f t="shared" si="0"/>
        <v>2.2864186730818937E-3</v>
      </c>
      <c r="J60" s="153">
        <f t="shared" si="1"/>
        <v>3.1713755375015157E-3</v>
      </c>
      <c r="K60" s="152">
        <f>G60/Demografia!E61*10000</f>
        <v>785.94544613962091</v>
      </c>
      <c r="L60" s="174">
        <v>158</v>
      </c>
      <c r="M60" s="174">
        <v>191</v>
      </c>
      <c r="N60" s="174">
        <v>139</v>
      </c>
      <c r="O60" s="174">
        <v>188</v>
      </c>
      <c r="P60" s="174">
        <v>149</v>
      </c>
      <c r="Q60" s="174">
        <v>19</v>
      </c>
      <c r="R60" s="174">
        <v>0</v>
      </c>
      <c r="S60" s="176">
        <v>3</v>
      </c>
      <c r="T60" s="99">
        <v>1442</v>
      </c>
      <c r="U60" s="99">
        <v>38.333333333333336</v>
      </c>
      <c r="V60" s="100">
        <v>1</v>
      </c>
      <c r="W60" s="101">
        <v>7</v>
      </c>
      <c r="X60" s="102" t="s">
        <v>492</v>
      </c>
      <c r="Y60" s="181">
        <v>1</v>
      </c>
      <c r="Z60" s="182">
        <v>1.201923076923077E-3</v>
      </c>
      <c r="AA60" s="179" t="s">
        <v>493</v>
      </c>
      <c r="AF60" s="20"/>
      <c r="AL60"/>
    </row>
    <row r="61" spans="1:38">
      <c r="A61" s="2">
        <v>59</v>
      </c>
      <c r="B61" s="9" t="s">
        <v>75</v>
      </c>
      <c r="C61" s="4" t="s">
        <v>79</v>
      </c>
      <c r="D61" s="51" t="s">
        <v>18</v>
      </c>
      <c r="E61" s="98">
        <v>1033</v>
      </c>
      <c r="F61" s="98">
        <v>404</v>
      </c>
      <c r="G61" s="98">
        <v>1033</v>
      </c>
      <c r="H61" s="153">
        <f>G61/Demografia!E62</f>
        <v>0.15466387183710137</v>
      </c>
      <c r="I61" s="153">
        <f t="shared" si="0"/>
        <v>8.0322882080442175E-3</v>
      </c>
      <c r="J61" s="153">
        <f t="shared" si="1"/>
        <v>9.6353850889384293E-3</v>
      </c>
      <c r="K61" s="152">
        <f>G61/Demografia!E62*10000</f>
        <v>1546.6387183710137</v>
      </c>
      <c r="L61" s="174">
        <v>490</v>
      </c>
      <c r="M61" s="174">
        <v>561</v>
      </c>
      <c r="N61" s="174">
        <v>318</v>
      </c>
      <c r="O61" s="174">
        <v>212</v>
      </c>
      <c r="P61" s="174">
        <v>259</v>
      </c>
      <c r="Q61" s="174">
        <v>1</v>
      </c>
      <c r="R61" s="174">
        <v>0</v>
      </c>
      <c r="S61" s="176">
        <v>4</v>
      </c>
      <c r="T61" s="99">
        <v>1669.75</v>
      </c>
      <c r="U61" s="99">
        <v>101.5</v>
      </c>
      <c r="V61" s="100">
        <v>1</v>
      </c>
      <c r="W61" s="101">
        <v>12</v>
      </c>
      <c r="X61" s="102" t="s">
        <v>492</v>
      </c>
      <c r="Y61" s="181">
        <v>46</v>
      </c>
      <c r="Z61" s="182">
        <v>3.4328358208955224E-2</v>
      </c>
      <c r="AA61" s="179" t="s">
        <v>492</v>
      </c>
      <c r="AF61" s="20"/>
      <c r="AL61"/>
    </row>
    <row r="62" spans="1:38">
      <c r="A62" s="2">
        <v>5</v>
      </c>
      <c r="B62" s="9" t="s">
        <v>15</v>
      </c>
      <c r="C62" s="4" t="s">
        <v>21</v>
      </c>
      <c r="D62" s="51" t="s">
        <v>18</v>
      </c>
      <c r="E62" s="98">
        <v>209</v>
      </c>
      <c r="F62" s="98">
        <v>91</v>
      </c>
      <c r="G62" s="98">
        <v>209</v>
      </c>
      <c r="H62" s="153">
        <f>G62/Demografia!E63</f>
        <v>6.709470304975923E-2</v>
      </c>
      <c r="I62" s="153">
        <f t="shared" si="0"/>
        <v>1.8092530369604549E-3</v>
      </c>
      <c r="J62" s="153">
        <f t="shared" si="1"/>
        <v>1.9494631980524024E-3</v>
      </c>
      <c r="K62" s="152">
        <f>G62/Demografia!E63*10000</f>
        <v>670.94703049759232</v>
      </c>
      <c r="L62" s="174">
        <v>120</v>
      </c>
      <c r="M62" s="174">
        <v>80</v>
      </c>
      <c r="N62" s="174">
        <v>63</v>
      </c>
      <c r="O62" s="174">
        <v>30</v>
      </c>
      <c r="P62" s="174">
        <v>21</v>
      </c>
      <c r="Q62" s="174">
        <v>3</v>
      </c>
      <c r="R62" s="174">
        <v>0</v>
      </c>
      <c r="S62" s="176">
        <v>2</v>
      </c>
      <c r="T62" s="99">
        <v>1557.5</v>
      </c>
      <c r="U62" s="99">
        <v>50</v>
      </c>
      <c r="V62" s="100">
        <v>1</v>
      </c>
      <c r="W62" s="101">
        <v>8</v>
      </c>
      <c r="X62" s="102" t="s">
        <v>492</v>
      </c>
      <c r="Y62" s="181">
        <v>6</v>
      </c>
      <c r="Z62" s="182">
        <v>8.6455331412103754E-3</v>
      </c>
      <c r="AA62" s="179" t="s">
        <v>492</v>
      </c>
      <c r="AF62" s="20"/>
      <c r="AL62"/>
    </row>
    <row r="63" spans="1:38">
      <c r="A63" s="2">
        <v>23</v>
      </c>
      <c r="B63" s="9" t="s">
        <v>37</v>
      </c>
      <c r="C63" s="4" t="s">
        <v>41</v>
      </c>
      <c r="D63" s="51" t="s">
        <v>32</v>
      </c>
      <c r="E63" s="98">
        <v>978</v>
      </c>
      <c r="F63" s="98">
        <v>463</v>
      </c>
      <c r="G63" s="98">
        <v>978</v>
      </c>
      <c r="H63" s="153">
        <f>G63/Demografia!E64</f>
        <v>4.1805591177224932E-2</v>
      </c>
      <c r="I63" s="153">
        <f t="shared" si="0"/>
        <v>9.2053203968427543E-3</v>
      </c>
      <c r="J63" s="153">
        <f t="shared" si="1"/>
        <v>9.1223684578720064E-3</v>
      </c>
      <c r="K63" s="152">
        <f>G63/Demografia!E64*10000</f>
        <v>418.05591177224932</v>
      </c>
      <c r="L63" s="174">
        <v>539</v>
      </c>
      <c r="M63" s="174">
        <v>485</v>
      </c>
      <c r="N63" s="174">
        <v>371</v>
      </c>
      <c r="O63" s="174">
        <v>584</v>
      </c>
      <c r="P63" s="174">
        <v>300</v>
      </c>
      <c r="Q63" s="174">
        <v>126</v>
      </c>
      <c r="R63" s="174">
        <v>5</v>
      </c>
      <c r="S63" s="176">
        <v>16</v>
      </c>
      <c r="T63" s="99">
        <v>1462.125</v>
      </c>
      <c r="U63" s="99">
        <v>29.25</v>
      </c>
      <c r="V63" s="100">
        <v>3</v>
      </c>
      <c r="W63" s="101">
        <v>47</v>
      </c>
      <c r="X63" s="102" t="s">
        <v>492</v>
      </c>
      <c r="Y63" s="181">
        <v>104</v>
      </c>
      <c r="Z63" s="182">
        <v>2.1181262729124236E-2</v>
      </c>
      <c r="AA63" s="179" t="s">
        <v>493</v>
      </c>
      <c r="AF63" s="20"/>
      <c r="AL63"/>
    </row>
    <row r="64" spans="1:38">
      <c r="A64" s="2">
        <v>133</v>
      </c>
      <c r="B64" s="9" t="s">
        <v>155</v>
      </c>
      <c r="C64" s="4" t="s">
        <v>163</v>
      </c>
      <c r="D64" s="51" t="s">
        <v>17</v>
      </c>
      <c r="E64" s="98">
        <v>176</v>
      </c>
      <c r="F64" s="98">
        <v>111</v>
      </c>
      <c r="G64" s="98">
        <v>176</v>
      </c>
      <c r="H64" s="153">
        <f>G64/Demografia!E65</f>
        <v>5.3365676167374164E-2</v>
      </c>
      <c r="I64" s="153">
        <f t="shared" si="0"/>
        <v>2.2068910670616539E-3</v>
      </c>
      <c r="J64" s="153">
        <f t="shared" si="1"/>
        <v>1.6416532194125494E-3</v>
      </c>
      <c r="K64" s="152">
        <f>G64/Demografia!E65*10000</f>
        <v>533.65676167374158</v>
      </c>
      <c r="L64" s="174">
        <v>114</v>
      </c>
      <c r="M64" s="174">
        <v>99</v>
      </c>
      <c r="N64" s="174">
        <v>57</v>
      </c>
      <c r="O64" s="174">
        <v>85</v>
      </c>
      <c r="P64" s="174">
        <v>21</v>
      </c>
      <c r="Q64" s="174">
        <v>14</v>
      </c>
      <c r="R64" s="174">
        <v>0</v>
      </c>
      <c r="S64" s="176">
        <v>2</v>
      </c>
      <c r="T64" s="99">
        <v>1649</v>
      </c>
      <c r="U64" s="99">
        <v>70</v>
      </c>
      <c r="V64" s="100">
        <v>0</v>
      </c>
      <c r="W64" s="101">
        <v>0</v>
      </c>
      <c r="X64" s="102" t="s">
        <v>492</v>
      </c>
      <c r="Y64" s="181">
        <v>2</v>
      </c>
      <c r="Z64" s="182">
        <v>2.5188916876574307E-3</v>
      </c>
      <c r="AA64" s="179" t="s">
        <v>493</v>
      </c>
      <c r="AF64" s="20"/>
      <c r="AL64"/>
    </row>
    <row r="65" spans="1:38">
      <c r="A65" s="2">
        <v>134</v>
      </c>
      <c r="B65" s="9" t="s">
        <v>155</v>
      </c>
      <c r="C65" s="4" t="s">
        <v>163</v>
      </c>
      <c r="D65" s="51" t="s">
        <v>18</v>
      </c>
      <c r="E65" s="98">
        <v>199</v>
      </c>
      <c r="F65" s="98">
        <v>120</v>
      </c>
      <c r="G65" s="98">
        <v>199</v>
      </c>
      <c r="H65" s="153">
        <f>G65/Demografia!E66</f>
        <v>5.1701740711873216E-2</v>
      </c>
      <c r="I65" s="153">
        <f t="shared" si="0"/>
        <v>2.3858281806071933E-3</v>
      </c>
      <c r="J65" s="153">
        <f t="shared" si="1"/>
        <v>1.8561874469494165E-3</v>
      </c>
      <c r="K65" s="152">
        <f>G65/Demografia!E66*10000</f>
        <v>517.01740711873219</v>
      </c>
      <c r="L65" s="174">
        <v>96</v>
      </c>
      <c r="M65" s="174">
        <v>75</v>
      </c>
      <c r="N65" s="174">
        <v>78</v>
      </c>
      <c r="O65" s="174">
        <v>90</v>
      </c>
      <c r="P65" s="174">
        <v>20</v>
      </c>
      <c r="Q65" s="174">
        <v>15</v>
      </c>
      <c r="R65" s="174">
        <v>0</v>
      </c>
      <c r="S65" s="176">
        <v>2</v>
      </c>
      <c r="T65" s="99">
        <v>1924.5</v>
      </c>
      <c r="U65" s="99">
        <v>60</v>
      </c>
      <c r="V65" s="100">
        <v>0</v>
      </c>
      <c r="W65" s="101">
        <v>0</v>
      </c>
      <c r="X65" s="102" t="s">
        <v>492</v>
      </c>
      <c r="Y65" s="181">
        <v>7</v>
      </c>
      <c r="Z65" s="182">
        <v>8.1871345029239772E-3</v>
      </c>
      <c r="AA65" s="179" t="s">
        <v>493</v>
      </c>
      <c r="AF65" s="20"/>
      <c r="AL65"/>
    </row>
    <row r="66" spans="1:38" ht="25.5">
      <c r="A66" s="2">
        <v>38</v>
      </c>
      <c r="B66" s="9" t="s">
        <v>53</v>
      </c>
      <c r="C66" s="4" t="s">
        <v>56</v>
      </c>
      <c r="D66" s="51" t="s">
        <v>32</v>
      </c>
      <c r="E66" s="98">
        <v>484</v>
      </c>
      <c r="F66" s="98">
        <v>216</v>
      </c>
      <c r="G66" s="98">
        <v>484</v>
      </c>
      <c r="H66" s="153">
        <f>G66/Demografia!E67</f>
        <v>4.3318714758793522E-2</v>
      </c>
      <c r="I66" s="153">
        <f t="shared" si="0"/>
        <v>4.2944907250929481E-3</v>
      </c>
      <c r="J66" s="153">
        <f t="shared" si="1"/>
        <v>4.5145463533845104E-3</v>
      </c>
      <c r="K66" s="152">
        <f>G66/Demografia!E67*10000</f>
        <v>433.18714758793521</v>
      </c>
      <c r="L66" s="174">
        <v>280</v>
      </c>
      <c r="M66" s="174">
        <v>259</v>
      </c>
      <c r="N66" s="174">
        <v>160</v>
      </c>
      <c r="O66" s="174">
        <v>121</v>
      </c>
      <c r="P66" s="174">
        <v>110</v>
      </c>
      <c r="Q66" s="174">
        <v>49</v>
      </c>
      <c r="R66" s="174">
        <v>1</v>
      </c>
      <c r="S66" s="176">
        <v>7</v>
      </c>
      <c r="T66" s="99">
        <v>1596.1428571428571</v>
      </c>
      <c r="U66" s="99">
        <v>51.285714285714285</v>
      </c>
      <c r="V66" s="100">
        <v>1</v>
      </c>
      <c r="W66" s="101">
        <v>13</v>
      </c>
      <c r="X66" s="102" t="s">
        <v>492</v>
      </c>
      <c r="Y66" s="181">
        <v>23</v>
      </c>
      <c r="Z66" s="182">
        <v>9.7457627118644075E-3</v>
      </c>
      <c r="AA66" s="179" t="s">
        <v>493</v>
      </c>
      <c r="AF66" s="20"/>
      <c r="AL66"/>
    </row>
    <row r="67" spans="1:38">
      <c r="A67" s="2">
        <v>52</v>
      </c>
      <c r="B67" s="9" t="s">
        <v>66</v>
      </c>
      <c r="C67" s="4" t="s">
        <v>71</v>
      </c>
      <c r="D67" s="51" t="s">
        <v>32</v>
      </c>
      <c r="E67" s="98">
        <v>799</v>
      </c>
      <c r="F67" s="98">
        <v>338</v>
      </c>
      <c r="G67" s="98">
        <v>799</v>
      </c>
      <c r="H67" s="153">
        <f>G67/Demografia!E68</f>
        <v>4.4305201286458908E-2</v>
      </c>
      <c r="I67" s="153">
        <f t="shared" si="0"/>
        <v>6.7200827087102611E-3</v>
      </c>
      <c r="J67" s="153">
        <f t="shared" si="1"/>
        <v>7.4527325131285623E-3</v>
      </c>
      <c r="K67" s="152">
        <f>G67/Demografia!E68*10000</f>
        <v>443.05201286458907</v>
      </c>
      <c r="L67" s="174">
        <v>475</v>
      </c>
      <c r="M67" s="174">
        <v>428</v>
      </c>
      <c r="N67" s="174">
        <v>328</v>
      </c>
      <c r="O67" s="174">
        <v>445</v>
      </c>
      <c r="P67" s="174">
        <v>95</v>
      </c>
      <c r="Q67" s="174">
        <v>22</v>
      </c>
      <c r="R67" s="174">
        <v>0</v>
      </c>
      <c r="S67" s="176">
        <v>12</v>
      </c>
      <c r="T67" s="99">
        <v>1502.8333333333333</v>
      </c>
      <c r="U67" s="99">
        <v>32</v>
      </c>
      <c r="V67" s="100">
        <v>2</v>
      </c>
      <c r="W67" s="101">
        <v>20</v>
      </c>
      <c r="X67" s="102" t="s">
        <v>492</v>
      </c>
      <c r="Y67" s="181">
        <v>27</v>
      </c>
      <c r="Z67" s="182">
        <v>6.3739376770538241E-3</v>
      </c>
      <c r="AA67" s="179" t="s">
        <v>492</v>
      </c>
      <c r="AF67" s="20"/>
      <c r="AL67"/>
    </row>
    <row r="68" spans="1:38">
      <c r="A68" s="2">
        <v>122</v>
      </c>
      <c r="B68" s="9" t="s">
        <v>149</v>
      </c>
      <c r="C68" s="4" t="s">
        <v>151</v>
      </c>
      <c r="D68" s="51" t="s">
        <v>18</v>
      </c>
      <c r="E68" s="98">
        <v>210</v>
      </c>
      <c r="F68" s="98">
        <v>92</v>
      </c>
      <c r="G68" s="98">
        <v>210</v>
      </c>
      <c r="H68" s="153">
        <f>G68/Demografia!E69</f>
        <v>5.4930682709913678E-2</v>
      </c>
      <c r="I68" s="153">
        <f t="shared" ref="I68:I131" si="2">F68/$F$148</f>
        <v>1.8291349384655148E-3</v>
      </c>
      <c r="J68" s="153">
        <f t="shared" ref="J68:J131" si="3">G68/$G$148</f>
        <v>1.9587907731627007E-3</v>
      </c>
      <c r="K68" s="152">
        <f>G68/Demografia!E69*10000</f>
        <v>549.30682709913674</v>
      </c>
      <c r="L68" s="174">
        <v>111</v>
      </c>
      <c r="M68" s="174">
        <v>99</v>
      </c>
      <c r="N68" s="174">
        <v>99</v>
      </c>
      <c r="O68" s="174">
        <v>114</v>
      </c>
      <c r="P68" s="174">
        <v>58</v>
      </c>
      <c r="Q68" s="174">
        <v>8</v>
      </c>
      <c r="R68" s="174">
        <v>0</v>
      </c>
      <c r="S68" s="176">
        <v>3</v>
      </c>
      <c r="T68" s="99">
        <v>1274.3333333333333</v>
      </c>
      <c r="U68" s="99">
        <v>50</v>
      </c>
      <c r="V68" s="100">
        <v>1</v>
      </c>
      <c r="W68" s="101">
        <v>16</v>
      </c>
      <c r="X68" s="102" t="s">
        <v>492</v>
      </c>
      <c r="Y68" s="181">
        <v>21</v>
      </c>
      <c r="Z68" s="182">
        <v>2.3755656108597284E-2</v>
      </c>
      <c r="AA68" s="179" t="s">
        <v>493</v>
      </c>
      <c r="AF68" s="20"/>
      <c r="AL68"/>
    </row>
    <row r="69" spans="1:38">
      <c r="A69" s="2">
        <v>60</v>
      </c>
      <c r="B69" s="9" t="s">
        <v>75</v>
      </c>
      <c r="C69" s="4" t="s">
        <v>80</v>
      </c>
      <c r="D69" s="51" t="s">
        <v>17</v>
      </c>
      <c r="E69" s="98">
        <v>1647</v>
      </c>
      <c r="F69" s="98">
        <v>897</v>
      </c>
      <c r="G69" s="98">
        <v>1647</v>
      </c>
      <c r="H69" s="153">
        <f>G69/Demografia!E70</f>
        <v>0.12219007344758513</v>
      </c>
      <c r="I69" s="153">
        <f t="shared" si="2"/>
        <v>1.7834065650038769E-2</v>
      </c>
      <c r="J69" s="153">
        <f t="shared" si="3"/>
        <v>1.5362516206661753E-2</v>
      </c>
      <c r="K69" s="152">
        <f>G69/Demografia!E70*10000</f>
        <v>1221.9007344758513</v>
      </c>
      <c r="L69" s="174">
        <v>1196</v>
      </c>
      <c r="M69" s="174">
        <v>1128</v>
      </c>
      <c r="N69" s="174">
        <v>446</v>
      </c>
      <c r="O69" s="174">
        <v>233</v>
      </c>
      <c r="P69" s="174">
        <v>172</v>
      </c>
      <c r="Q69" s="174">
        <v>5</v>
      </c>
      <c r="R69" s="174">
        <v>1</v>
      </c>
      <c r="S69" s="176">
        <v>7</v>
      </c>
      <c r="T69" s="99">
        <v>1925.5714285714287</v>
      </c>
      <c r="U69" s="99">
        <v>104</v>
      </c>
      <c r="V69" s="100">
        <v>1</v>
      </c>
      <c r="W69" s="101">
        <v>17</v>
      </c>
      <c r="X69" s="102" t="s">
        <v>492</v>
      </c>
      <c r="Y69" s="181">
        <v>115</v>
      </c>
      <c r="Z69" s="182">
        <v>3.650793650793651E-2</v>
      </c>
      <c r="AA69" s="179" t="s">
        <v>492</v>
      </c>
      <c r="AF69" s="20"/>
      <c r="AL69"/>
    </row>
    <row r="70" spans="1:38">
      <c r="A70" s="2">
        <v>61</v>
      </c>
      <c r="B70" s="9" t="s">
        <v>75</v>
      </c>
      <c r="C70" s="4" t="s">
        <v>80</v>
      </c>
      <c r="D70" s="51" t="s">
        <v>18</v>
      </c>
      <c r="E70" s="98">
        <v>820</v>
      </c>
      <c r="F70" s="98">
        <v>269</v>
      </c>
      <c r="G70" s="98">
        <v>820</v>
      </c>
      <c r="H70" s="153">
        <f>G70/Demografia!E71</f>
        <v>7.0720137990513146E-2</v>
      </c>
      <c r="I70" s="153">
        <f t="shared" si="2"/>
        <v>5.3482315048611253E-3</v>
      </c>
      <c r="J70" s="153">
        <f t="shared" si="3"/>
        <v>7.6486115904448324E-3</v>
      </c>
      <c r="K70" s="152">
        <f>G70/Demografia!E71*10000</f>
        <v>707.20137990513149</v>
      </c>
      <c r="L70" s="174">
        <v>571</v>
      </c>
      <c r="M70" s="174">
        <v>400</v>
      </c>
      <c r="N70" s="174">
        <v>194</v>
      </c>
      <c r="O70" s="174">
        <v>138</v>
      </c>
      <c r="P70" s="174">
        <v>40</v>
      </c>
      <c r="Q70" s="174">
        <v>9</v>
      </c>
      <c r="R70" s="174">
        <v>1</v>
      </c>
      <c r="S70" s="176">
        <v>6</v>
      </c>
      <c r="T70" s="99">
        <v>1932.5</v>
      </c>
      <c r="U70" s="99">
        <v>49.666666666666664</v>
      </c>
      <c r="V70" s="100">
        <v>1</v>
      </c>
      <c r="W70" s="101">
        <v>14</v>
      </c>
      <c r="X70" s="102" t="s">
        <v>492</v>
      </c>
      <c r="Y70" s="181">
        <v>10</v>
      </c>
      <c r="Z70" s="182">
        <v>4.8332527791203478E-3</v>
      </c>
      <c r="AA70" s="179" t="s">
        <v>493</v>
      </c>
      <c r="AF70" s="20"/>
      <c r="AL70"/>
    </row>
    <row r="71" spans="1:38">
      <c r="A71" s="2">
        <v>31</v>
      </c>
      <c r="B71" s="9" t="s">
        <v>46</v>
      </c>
      <c r="C71" s="4" t="s">
        <v>49</v>
      </c>
      <c r="D71" s="51" t="s">
        <v>18</v>
      </c>
      <c r="E71" s="98">
        <v>311</v>
      </c>
      <c r="F71" s="98">
        <v>113</v>
      </c>
      <c r="G71" s="98">
        <v>311</v>
      </c>
      <c r="H71" s="153">
        <f>G71/Demografia!E72</f>
        <v>6.3095962669912756E-2</v>
      </c>
      <c r="I71" s="153">
        <f t="shared" si="2"/>
        <v>2.2466548700717736E-3</v>
      </c>
      <c r="J71" s="153">
        <f t="shared" si="3"/>
        <v>2.900875859302857E-3</v>
      </c>
      <c r="K71" s="152">
        <f>G71/Demografia!E72*10000</f>
        <v>630.95962669912751</v>
      </c>
      <c r="L71" s="174">
        <v>125</v>
      </c>
      <c r="M71" s="174">
        <v>144</v>
      </c>
      <c r="N71" s="174">
        <v>113</v>
      </c>
      <c r="O71" s="174">
        <v>131</v>
      </c>
      <c r="P71" s="174">
        <v>19</v>
      </c>
      <c r="Q71" s="174">
        <v>21</v>
      </c>
      <c r="R71" s="174">
        <v>0</v>
      </c>
      <c r="S71" s="176">
        <v>3</v>
      </c>
      <c r="T71" s="99">
        <v>1643</v>
      </c>
      <c r="U71" s="99">
        <v>37.666666666666664</v>
      </c>
      <c r="V71" s="100">
        <v>1</v>
      </c>
      <c r="W71" s="101">
        <v>8</v>
      </c>
      <c r="X71" s="102" t="s">
        <v>492</v>
      </c>
      <c r="Y71" s="181">
        <v>8</v>
      </c>
      <c r="Z71" s="182">
        <v>7.684918347742555E-3</v>
      </c>
      <c r="AA71" s="179" t="s">
        <v>492</v>
      </c>
      <c r="AF71" s="20"/>
      <c r="AL71"/>
    </row>
    <row r="72" spans="1:38">
      <c r="A72" s="2">
        <v>99</v>
      </c>
      <c r="B72" s="9" t="s">
        <v>121</v>
      </c>
      <c r="C72" s="4" t="s">
        <v>126</v>
      </c>
      <c r="D72" s="51" t="s">
        <v>18</v>
      </c>
      <c r="E72" s="98">
        <v>256</v>
      </c>
      <c r="F72" s="98">
        <v>91</v>
      </c>
      <c r="G72" s="98">
        <v>256</v>
      </c>
      <c r="H72" s="153">
        <f>G72/Demografia!E73</f>
        <v>6.2545809919374543E-2</v>
      </c>
      <c r="I72" s="153">
        <f t="shared" si="2"/>
        <v>1.8092530369604549E-3</v>
      </c>
      <c r="J72" s="153">
        <f t="shared" si="3"/>
        <v>2.3878592282364354E-3</v>
      </c>
      <c r="K72" s="152">
        <f>G72/Demografia!E73*10000</f>
        <v>625.4580991937454</v>
      </c>
      <c r="L72" s="174">
        <v>34</v>
      </c>
      <c r="M72" s="174">
        <v>80</v>
      </c>
      <c r="N72" s="174">
        <v>77</v>
      </c>
      <c r="O72" s="174">
        <v>46</v>
      </c>
      <c r="P72" s="174">
        <v>35</v>
      </c>
      <c r="Q72" s="174">
        <v>13</v>
      </c>
      <c r="R72" s="174">
        <v>0</v>
      </c>
      <c r="S72" s="176">
        <v>3</v>
      </c>
      <c r="T72" s="99">
        <v>1364.3333333333333</v>
      </c>
      <c r="U72" s="99">
        <v>23.666666666666668</v>
      </c>
      <c r="V72" s="100">
        <v>1</v>
      </c>
      <c r="W72" s="101">
        <v>13</v>
      </c>
      <c r="X72" s="102" t="s">
        <v>492</v>
      </c>
      <c r="Y72" s="181">
        <v>11</v>
      </c>
      <c r="Z72" s="182">
        <v>1.3613861386138614E-2</v>
      </c>
      <c r="AA72" s="179" t="s">
        <v>493</v>
      </c>
      <c r="AF72" s="20"/>
      <c r="AL72"/>
    </row>
    <row r="73" spans="1:38">
      <c r="A73" s="2">
        <v>135</v>
      </c>
      <c r="B73" s="9" t="s">
        <v>155</v>
      </c>
      <c r="C73" s="4" t="s">
        <v>164</v>
      </c>
      <c r="D73" s="51" t="s">
        <v>18</v>
      </c>
      <c r="E73" s="98">
        <v>172</v>
      </c>
      <c r="F73" s="98">
        <v>98</v>
      </c>
      <c r="G73" s="98">
        <v>172</v>
      </c>
      <c r="H73" s="153">
        <f>G73/Demografia!E74</f>
        <v>3.9732039732039731E-2</v>
      </c>
      <c r="I73" s="153">
        <f t="shared" si="2"/>
        <v>1.9484263474958746E-3</v>
      </c>
      <c r="J73" s="153">
        <f t="shared" si="3"/>
        <v>1.6043429189713551E-3</v>
      </c>
      <c r="K73" s="152">
        <f>G73/Demografia!E74*10000</f>
        <v>397.32039732039732</v>
      </c>
      <c r="L73" s="174">
        <v>125</v>
      </c>
      <c r="M73" s="174">
        <v>109</v>
      </c>
      <c r="N73" s="174">
        <v>61</v>
      </c>
      <c r="O73" s="174">
        <v>28</v>
      </c>
      <c r="P73" s="174">
        <v>25</v>
      </c>
      <c r="Q73" s="174">
        <v>2</v>
      </c>
      <c r="R73" s="174">
        <v>0</v>
      </c>
      <c r="S73" s="176">
        <v>3</v>
      </c>
      <c r="T73" s="99">
        <v>1443</v>
      </c>
      <c r="U73" s="99">
        <v>52.333333333333336</v>
      </c>
      <c r="V73" s="100">
        <v>1</v>
      </c>
      <c r="W73" s="101">
        <v>9</v>
      </c>
      <c r="X73" s="102" t="s">
        <v>492</v>
      </c>
      <c r="Y73" s="181">
        <v>11</v>
      </c>
      <c r="Z73" s="182">
        <v>1.1235955056179775E-2</v>
      </c>
      <c r="AA73" s="179" t="s">
        <v>493</v>
      </c>
      <c r="AF73" s="20"/>
      <c r="AL73"/>
    </row>
    <row r="74" spans="1:38">
      <c r="A74" s="2">
        <v>109</v>
      </c>
      <c r="B74" s="9" t="s">
        <v>133</v>
      </c>
      <c r="C74" s="4" t="s">
        <v>136</v>
      </c>
      <c r="D74" s="51" t="s">
        <v>18</v>
      </c>
      <c r="E74" s="98">
        <v>788</v>
      </c>
      <c r="F74" s="98">
        <v>326</v>
      </c>
      <c r="G74" s="98">
        <v>788</v>
      </c>
      <c r="H74" s="153">
        <f>G74/Demografia!E75</f>
        <v>3.7164552186011411E-2</v>
      </c>
      <c r="I74" s="153">
        <f t="shared" si="2"/>
        <v>6.4814998906495419E-3</v>
      </c>
      <c r="J74" s="153">
        <f t="shared" si="3"/>
        <v>7.3501291869152779E-3</v>
      </c>
      <c r="K74" s="152">
        <f>G74/Demografia!E75*10000</f>
        <v>371.64552186011412</v>
      </c>
      <c r="L74" s="174">
        <v>347</v>
      </c>
      <c r="M74" s="174">
        <v>243</v>
      </c>
      <c r="N74" s="174">
        <v>272</v>
      </c>
      <c r="O74" s="174">
        <v>369</v>
      </c>
      <c r="P74" s="174">
        <v>115</v>
      </c>
      <c r="Q74" s="174">
        <v>18</v>
      </c>
      <c r="R74" s="174">
        <v>2</v>
      </c>
      <c r="S74" s="176">
        <v>9</v>
      </c>
      <c r="T74" s="99">
        <v>2355.8888888888887</v>
      </c>
      <c r="U74" s="99">
        <v>31.555555555555557</v>
      </c>
      <c r="V74" s="100">
        <v>3</v>
      </c>
      <c r="W74" s="101">
        <v>46</v>
      </c>
      <c r="X74" s="102" t="s">
        <v>492</v>
      </c>
      <c r="Y74" s="181">
        <v>53</v>
      </c>
      <c r="Z74" s="182">
        <v>1.474269819193324E-2</v>
      </c>
      <c r="AA74" s="179" t="s">
        <v>492</v>
      </c>
      <c r="AF74" s="20"/>
      <c r="AL74"/>
    </row>
    <row r="75" spans="1:38">
      <c r="A75" s="2">
        <v>136</v>
      </c>
      <c r="B75" s="9" t="s">
        <v>155</v>
      </c>
      <c r="C75" s="4" t="s">
        <v>165</v>
      </c>
      <c r="D75" s="51" t="s">
        <v>32</v>
      </c>
      <c r="E75" s="98">
        <v>744</v>
      </c>
      <c r="F75" s="98">
        <v>343</v>
      </c>
      <c r="G75" s="98">
        <v>744</v>
      </c>
      <c r="H75" s="153">
        <f>G75/Demografia!E76</f>
        <v>0.10888336016391044</v>
      </c>
      <c r="I75" s="153">
        <f t="shared" si="2"/>
        <v>6.8194922162355606E-3</v>
      </c>
      <c r="J75" s="153">
        <f t="shared" si="3"/>
        <v>6.9397158820621403E-3</v>
      </c>
      <c r="K75" s="152">
        <f>G75/Demografia!E76*10000</f>
        <v>1088.8336016391045</v>
      </c>
      <c r="L75" s="174">
        <v>477</v>
      </c>
      <c r="M75" s="174">
        <v>532</v>
      </c>
      <c r="N75" s="174">
        <v>102</v>
      </c>
      <c r="O75" s="174">
        <v>58</v>
      </c>
      <c r="P75" s="174">
        <v>39</v>
      </c>
      <c r="Q75" s="174">
        <v>2</v>
      </c>
      <c r="R75" s="174">
        <v>0</v>
      </c>
      <c r="S75" s="176">
        <v>3</v>
      </c>
      <c r="T75" s="99">
        <v>2277.6666666666665</v>
      </c>
      <c r="U75" s="99">
        <v>93</v>
      </c>
      <c r="V75" s="100">
        <v>0</v>
      </c>
      <c r="W75" s="101">
        <v>0</v>
      </c>
      <c r="X75" s="102" t="s">
        <v>492</v>
      </c>
      <c r="Y75" s="181">
        <v>21</v>
      </c>
      <c r="Z75" s="182">
        <v>1.3199245757385292E-2</v>
      </c>
      <c r="AA75" s="179" t="s">
        <v>493</v>
      </c>
      <c r="AF75" s="20"/>
      <c r="AL75"/>
    </row>
    <row r="76" spans="1:38">
      <c r="A76" s="2">
        <v>118</v>
      </c>
      <c r="B76" s="9" t="s">
        <v>142</v>
      </c>
      <c r="C76" s="4" t="s">
        <v>146</v>
      </c>
      <c r="D76" s="51" t="s">
        <v>18</v>
      </c>
      <c r="E76" s="98">
        <v>282</v>
      </c>
      <c r="F76" s="98">
        <v>94</v>
      </c>
      <c r="G76" s="98">
        <v>282</v>
      </c>
      <c r="H76" s="153">
        <f>G76/Demografia!E77</f>
        <v>4.8271140020540913E-2</v>
      </c>
      <c r="I76" s="153">
        <f t="shared" si="2"/>
        <v>1.8688987414756347E-3</v>
      </c>
      <c r="J76" s="153">
        <f t="shared" si="3"/>
        <v>2.6303761811041983E-3</v>
      </c>
      <c r="K76" s="152">
        <f>G76/Demografia!E77*10000</f>
        <v>482.71140020540912</v>
      </c>
      <c r="L76" s="174">
        <v>114</v>
      </c>
      <c r="M76" s="174">
        <v>57</v>
      </c>
      <c r="N76" s="174">
        <v>130</v>
      </c>
      <c r="O76" s="174">
        <v>72</v>
      </c>
      <c r="P76" s="174">
        <v>52</v>
      </c>
      <c r="Q76" s="174">
        <v>17</v>
      </c>
      <c r="R76" s="174">
        <v>0</v>
      </c>
      <c r="S76" s="176">
        <v>4</v>
      </c>
      <c r="T76" s="99">
        <v>1460.5</v>
      </c>
      <c r="U76" s="99">
        <v>46.25</v>
      </c>
      <c r="V76" s="100">
        <v>1</v>
      </c>
      <c r="W76" s="101">
        <v>13</v>
      </c>
      <c r="X76" s="102" t="s">
        <v>492</v>
      </c>
      <c r="Y76" s="181">
        <v>7</v>
      </c>
      <c r="Z76" s="182">
        <v>6.0501296456352636E-3</v>
      </c>
      <c r="AA76" s="179" t="s">
        <v>492</v>
      </c>
      <c r="AF76" s="20"/>
      <c r="AL76"/>
    </row>
    <row r="77" spans="1:38">
      <c r="A77" s="2">
        <v>137</v>
      </c>
      <c r="B77" s="9" t="s">
        <v>155</v>
      </c>
      <c r="C77" s="4" t="s">
        <v>166</v>
      </c>
      <c r="D77" s="51" t="s">
        <v>32</v>
      </c>
      <c r="E77" s="98">
        <v>502</v>
      </c>
      <c r="F77" s="98">
        <v>244</v>
      </c>
      <c r="G77" s="98">
        <v>502</v>
      </c>
      <c r="H77" s="153">
        <f>G77/Demografia!E78</f>
        <v>5.72405929304447E-2</v>
      </c>
      <c r="I77" s="153">
        <f t="shared" si="2"/>
        <v>4.851183967234626E-3</v>
      </c>
      <c r="J77" s="153">
        <f t="shared" si="3"/>
        <v>4.6824427053698851E-3</v>
      </c>
      <c r="K77" s="152">
        <f>G77/Demografia!E78*10000</f>
        <v>572.405929304447</v>
      </c>
      <c r="L77" s="174">
        <v>323</v>
      </c>
      <c r="M77" s="174">
        <v>337</v>
      </c>
      <c r="N77" s="174">
        <v>97</v>
      </c>
      <c r="O77" s="174">
        <v>133</v>
      </c>
      <c r="P77" s="174">
        <v>52</v>
      </c>
      <c r="Q77" s="174">
        <v>74</v>
      </c>
      <c r="R77" s="174">
        <v>0</v>
      </c>
      <c r="S77" s="176">
        <v>4</v>
      </c>
      <c r="T77" s="99">
        <v>2192.5</v>
      </c>
      <c r="U77" s="99">
        <v>64.75</v>
      </c>
      <c r="V77" s="100">
        <v>1</v>
      </c>
      <c r="W77" s="101">
        <v>13</v>
      </c>
      <c r="X77" s="102" t="s">
        <v>492</v>
      </c>
      <c r="Y77" s="181">
        <v>28</v>
      </c>
      <c r="Z77" s="182">
        <v>1.2472160356347439E-2</v>
      </c>
      <c r="AA77" s="179" t="s">
        <v>493</v>
      </c>
      <c r="AF77" s="20"/>
      <c r="AL77"/>
    </row>
    <row r="78" spans="1:38">
      <c r="A78" s="2">
        <v>142</v>
      </c>
      <c r="B78" s="9" t="s">
        <v>168</v>
      </c>
      <c r="C78" s="4" t="s">
        <v>172</v>
      </c>
      <c r="D78" s="51" t="s">
        <v>32</v>
      </c>
      <c r="E78" s="98">
        <v>781</v>
      </c>
      <c r="F78" s="98">
        <v>345</v>
      </c>
      <c r="G78" s="98">
        <v>781</v>
      </c>
      <c r="H78" s="153">
        <f>G78/Demografia!E79</f>
        <v>7.3888363292336806E-2</v>
      </c>
      <c r="I78" s="153">
        <f t="shared" si="2"/>
        <v>6.8592560192456808E-3</v>
      </c>
      <c r="J78" s="153">
        <f t="shared" si="3"/>
        <v>7.2848361611431876E-3</v>
      </c>
      <c r="K78" s="152">
        <f>G78/Demografia!E79*10000</f>
        <v>738.88363292336805</v>
      </c>
      <c r="L78" s="174">
        <v>341</v>
      </c>
      <c r="M78" s="174">
        <v>380</v>
      </c>
      <c r="N78" s="174">
        <v>218</v>
      </c>
      <c r="O78" s="174">
        <v>312</v>
      </c>
      <c r="P78" s="174">
        <v>121</v>
      </c>
      <c r="Q78" s="174">
        <v>44</v>
      </c>
      <c r="R78" s="174">
        <v>2</v>
      </c>
      <c r="S78" s="176">
        <v>4</v>
      </c>
      <c r="T78" s="99">
        <v>2642.5</v>
      </c>
      <c r="U78" s="99">
        <v>83.75</v>
      </c>
      <c r="V78" s="100">
        <v>2</v>
      </c>
      <c r="W78" s="101">
        <v>15</v>
      </c>
      <c r="X78" s="102" t="s">
        <v>492</v>
      </c>
      <c r="Y78" s="181">
        <v>18</v>
      </c>
      <c r="Z78" s="182">
        <v>8.6956521739130436E-3</v>
      </c>
      <c r="AA78" s="179" t="s">
        <v>493</v>
      </c>
      <c r="AF78" s="20"/>
      <c r="AL78"/>
    </row>
    <row r="79" spans="1:38">
      <c r="A79" s="2">
        <v>43</v>
      </c>
      <c r="B79" s="9" t="s">
        <v>59</v>
      </c>
      <c r="C79" s="4" t="s">
        <v>62</v>
      </c>
      <c r="D79" s="51" t="s">
        <v>32</v>
      </c>
      <c r="E79" s="98">
        <v>508</v>
      </c>
      <c r="F79" s="98">
        <v>173</v>
      </c>
      <c r="G79" s="98">
        <v>508</v>
      </c>
      <c r="H79" s="153">
        <f>G79/Demografia!E80</f>
        <v>6.8937440629664809E-2</v>
      </c>
      <c r="I79" s="153">
        <f t="shared" si="2"/>
        <v>3.4395689603753704E-3</v>
      </c>
      <c r="J79" s="153">
        <f t="shared" si="3"/>
        <v>4.7384081560316767E-3</v>
      </c>
      <c r="K79" s="152">
        <f>G79/Demografia!E80*10000</f>
        <v>689.37440629664809</v>
      </c>
      <c r="L79" s="174">
        <v>338</v>
      </c>
      <c r="M79" s="174">
        <v>377</v>
      </c>
      <c r="N79" s="174">
        <v>102</v>
      </c>
      <c r="O79" s="174">
        <v>237</v>
      </c>
      <c r="P79" s="174">
        <v>135</v>
      </c>
      <c r="Q79" s="174">
        <v>12</v>
      </c>
      <c r="R79" s="174">
        <v>0</v>
      </c>
      <c r="S79" s="176">
        <v>5</v>
      </c>
      <c r="T79" s="99">
        <v>1473.8</v>
      </c>
      <c r="U79" s="99">
        <v>42.6</v>
      </c>
      <c r="V79" s="100">
        <v>2</v>
      </c>
      <c r="W79" s="101">
        <v>19</v>
      </c>
      <c r="X79" s="102" t="s">
        <v>492</v>
      </c>
      <c r="Y79" s="181">
        <v>10</v>
      </c>
      <c r="Z79" s="182">
        <v>6.2500000000000003E-3</v>
      </c>
      <c r="AA79" s="179" t="s">
        <v>493</v>
      </c>
      <c r="AF79" s="20"/>
      <c r="AL79"/>
    </row>
    <row r="80" spans="1:38">
      <c r="A80" s="2">
        <v>110</v>
      </c>
      <c r="B80" s="9" t="s">
        <v>133</v>
      </c>
      <c r="C80" s="4" t="s">
        <v>137</v>
      </c>
      <c r="D80" s="51" t="s">
        <v>18</v>
      </c>
      <c r="E80" s="98">
        <v>354</v>
      </c>
      <c r="F80" s="98">
        <v>112</v>
      </c>
      <c r="G80" s="98">
        <v>354</v>
      </c>
      <c r="H80" s="153">
        <f>G80/Demografia!E81</f>
        <v>4.4567543749213144E-2</v>
      </c>
      <c r="I80" s="153">
        <f t="shared" si="2"/>
        <v>2.2267729685667135E-3</v>
      </c>
      <c r="J80" s="153">
        <f t="shared" si="3"/>
        <v>3.3019615890456959E-3</v>
      </c>
      <c r="K80" s="152">
        <f>G80/Demografia!E81*10000</f>
        <v>445.67543749213144</v>
      </c>
      <c r="L80" s="174">
        <v>78</v>
      </c>
      <c r="M80" s="174">
        <v>110</v>
      </c>
      <c r="N80" s="174">
        <v>93</v>
      </c>
      <c r="O80" s="174">
        <v>104</v>
      </c>
      <c r="P80" s="174">
        <v>62</v>
      </c>
      <c r="Q80" s="174">
        <v>2</v>
      </c>
      <c r="R80" s="174">
        <v>0</v>
      </c>
      <c r="S80" s="176">
        <v>4</v>
      </c>
      <c r="T80" s="99">
        <v>1985.75</v>
      </c>
      <c r="U80" s="99">
        <v>29</v>
      </c>
      <c r="V80" s="100">
        <v>1</v>
      </c>
      <c r="W80" s="101">
        <v>9</v>
      </c>
      <c r="X80" s="102" t="s">
        <v>493</v>
      </c>
      <c r="Y80" s="181">
        <v>0</v>
      </c>
      <c r="Z80" s="182">
        <v>0</v>
      </c>
      <c r="AA80" s="179" t="s">
        <v>493</v>
      </c>
      <c r="AF80" s="20"/>
      <c r="AL80"/>
    </row>
    <row r="81" spans="1:38">
      <c r="A81" s="2">
        <v>111</v>
      </c>
      <c r="B81" s="9" t="s">
        <v>133</v>
      </c>
      <c r="C81" s="4" t="s">
        <v>138</v>
      </c>
      <c r="D81" s="51" t="s">
        <v>18</v>
      </c>
      <c r="E81" s="98">
        <v>538</v>
      </c>
      <c r="F81" s="98">
        <v>195</v>
      </c>
      <c r="G81" s="98">
        <v>538</v>
      </c>
      <c r="H81" s="153">
        <f>G81/Demografia!E82</f>
        <v>4.9576115001842981E-2</v>
      </c>
      <c r="I81" s="153">
        <f t="shared" si="2"/>
        <v>3.8769707934866891E-3</v>
      </c>
      <c r="J81" s="153">
        <f t="shared" si="3"/>
        <v>5.0182354093406337E-3</v>
      </c>
      <c r="K81" s="152">
        <f>G81/Demografia!E82*10000</f>
        <v>495.76115001842982</v>
      </c>
      <c r="L81" s="174">
        <v>120</v>
      </c>
      <c r="M81" s="174">
        <v>180</v>
      </c>
      <c r="N81" s="174">
        <v>199</v>
      </c>
      <c r="O81" s="174">
        <v>184</v>
      </c>
      <c r="P81" s="174">
        <v>240</v>
      </c>
      <c r="Q81" s="174">
        <v>33</v>
      </c>
      <c r="R81" s="174">
        <v>0</v>
      </c>
      <c r="S81" s="176">
        <v>5</v>
      </c>
      <c r="T81" s="99">
        <v>2170.4</v>
      </c>
      <c r="U81" s="99">
        <v>68.400000000000006</v>
      </c>
      <c r="V81" s="100">
        <v>1</v>
      </c>
      <c r="W81" s="101">
        <v>11</v>
      </c>
      <c r="X81" s="102" t="s">
        <v>492</v>
      </c>
      <c r="Y81" s="181">
        <v>29</v>
      </c>
      <c r="Z81" s="182">
        <v>1.6192071468453379E-2</v>
      </c>
      <c r="AA81" s="179" t="s">
        <v>492</v>
      </c>
      <c r="AF81" s="20"/>
      <c r="AL81"/>
    </row>
    <row r="82" spans="1:38" ht="15.75" customHeight="1">
      <c r="A82" s="2">
        <v>65</v>
      </c>
      <c r="B82" s="9" t="s">
        <v>84</v>
      </c>
      <c r="C82" s="4" t="s">
        <v>85</v>
      </c>
      <c r="D82" s="51" t="s">
        <v>17</v>
      </c>
      <c r="E82" s="98">
        <v>6830</v>
      </c>
      <c r="F82" s="98">
        <v>4336</v>
      </c>
      <c r="G82" s="98">
        <v>6830</v>
      </c>
      <c r="H82" s="153">
        <f>G82/Demografia!E83</f>
        <v>2.0694586683957603E-2</v>
      </c>
      <c r="I82" s="153">
        <f t="shared" si="2"/>
        <v>8.6207924925939913E-2</v>
      </c>
      <c r="J82" s="153">
        <f t="shared" si="3"/>
        <v>6.3707338003339276E-2</v>
      </c>
      <c r="K82" s="152">
        <f>G82/Demografia!E83*10000</f>
        <v>206.94586683957604</v>
      </c>
      <c r="L82" s="174">
        <v>2880</v>
      </c>
      <c r="M82" s="174">
        <v>1709</v>
      </c>
      <c r="N82" s="174">
        <v>3285</v>
      </c>
      <c r="O82" s="174">
        <v>2784</v>
      </c>
      <c r="P82" s="174">
        <v>2089</v>
      </c>
      <c r="Q82" s="174">
        <v>343</v>
      </c>
      <c r="R82" s="174">
        <v>34</v>
      </c>
      <c r="S82" s="176">
        <v>133</v>
      </c>
      <c r="T82" s="99">
        <v>2481.4887218045114</v>
      </c>
      <c r="U82" s="99">
        <v>31.518796992481203</v>
      </c>
      <c r="V82" s="100">
        <v>11</v>
      </c>
      <c r="W82" s="101">
        <v>164</v>
      </c>
      <c r="X82" s="102" t="s">
        <v>492</v>
      </c>
      <c r="Y82" s="181">
        <v>987</v>
      </c>
      <c r="Z82" s="182">
        <v>1.1112236970986591E-2</v>
      </c>
      <c r="AA82" s="179" t="s">
        <v>492</v>
      </c>
      <c r="AF82" s="20"/>
      <c r="AL82"/>
    </row>
    <row r="83" spans="1:38">
      <c r="A83" s="2">
        <v>66</v>
      </c>
      <c r="B83" s="9" t="s">
        <v>86</v>
      </c>
      <c r="C83" s="4" t="s">
        <v>87</v>
      </c>
      <c r="D83" s="51" t="s">
        <v>17</v>
      </c>
      <c r="E83" s="98">
        <v>5421</v>
      </c>
      <c r="F83" s="98">
        <v>3051</v>
      </c>
      <c r="G83" s="98">
        <v>5421</v>
      </c>
      <c r="H83" s="153">
        <f>G83/Demografia!E84</f>
        <v>6.0603689211850192E-2</v>
      </c>
      <c r="I83" s="153">
        <f t="shared" si="2"/>
        <v>6.0659681491937886E-2</v>
      </c>
      <c r="J83" s="153">
        <f t="shared" si="3"/>
        <v>5.0564784672928575E-2</v>
      </c>
      <c r="K83" s="152">
        <f>G83/Demografia!E84*10000</f>
        <v>606.0368921185019</v>
      </c>
      <c r="L83" s="174">
        <v>3229</v>
      </c>
      <c r="M83" s="174">
        <v>3431</v>
      </c>
      <c r="N83" s="174">
        <v>1952</v>
      </c>
      <c r="O83" s="174">
        <v>1643</v>
      </c>
      <c r="P83" s="174">
        <v>1134</v>
      </c>
      <c r="Q83" s="174">
        <v>634</v>
      </c>
      <c r="R83" s="174">
        <v>78</v>
      </c>
      <c r="S83" s="176">
        <v>44</v>
      </c>
      <c r="T83" s="99">
        <v>2032.9545454545455</v>
      </c>
      <c r="U83" s="99">
        <v>86.522727272727266</v>
      </c>
      <c r="V83" s="100">
        <v>2</v>
      </c>
      <c r="W83" s="101">
        <v>13</v>
      </c>
      <c r="X83" s="102" t="s">
        <v>492</v>
      </c>
      <c r="Y83" s="181">
        <v>642</v>
      </c>
      <c r="Z83" s="182">
        <v>2.766406687637351E-2</v>
      </c>
      <c r="AA83" s="179" t="s">
        <v>492</v>
      </c>
      <c r="AF83" s="20"/>
      <c r="AL83"/>
    </row>
    <row r="84" spans="1:38" ht="14.25" customHeight="1">
      <c r="A84" s="2">
        <v>67</v>
      </c>
      <c r="B84" s="9" t="s">
        <v>88</v>
      </c>
      <c r="C84" s="4" t="s">
        <v>89</v>
      </c>
      <c r="D84" s="51" t="s">
        <v>17</v>
      </c>
      <c r="E84" s="98">
        <v>5676</v>
      </c>
      <c r="F84" s="98">
        <v>3374</v>
      </c>
      <c r="G84" s="98">
        <v>5676</v>
      </c>
      <c r="H84" s="153">
        <f>G84/Demografia!E85</f>
        <v>2.9005059021922429E-2</v>
      </c>
      <c r="I84" s="153">
        <f t="shared" si="2"/>
        <v>6.7081535678072249E-2</v>
      </c>
      <c r="J84" s="153">
        <f t="shared" si="3"/>
        <v>5.2943316326054715E-2</v>
      </c>
      <c r="K84" s="152">
        <f>G84/Demografia!E85*10000</f>
        <v>290.05059021922426</v>
      </c>
      <c r="L84" s="174">
        <v>3215</v>
      </c>
      <c r="M84" s="174">
        <v>1819</v>
      </c>
      <c r="N84" s="174">
        <v>1865</v>
      </c>
      <c r="O84" s="174">
        <v>2686</v>
      </c>
      <c r="P84" s="174">
        <v>1461</v>
      </c>
      <c r="Q84" s="174">
        <v>283</v>
      </c>
      <c r="R84" s="174">
        <v>76</v>
      </c>
      <c r="S84" s="176">
        <v>78</v>
      </c>
      <c r="T84" s="99">
        <v>2508.8461538461538</v>
      </c>
      <c r="U84" s="99">
        <v>21.717948717948719</v>
      </c>
      <c r="V84" s="100">
        <v>10</v>
      </c>
      <c r="W84" s="101">
        <v>133</v>
      </c>
      <c r="X84" s="102" t="s">
        <v>492</v>
      </c>
      <c r="Y84" s="181">
        <v>682</v>
      </c>
      <c r="Z84" s="182">
        <v>1.3809581662819422E-2</v>
      </c>
      <c r="AA84" s="179" t="s">
        <v>492</v>
      </c>
      <c r="AF84" s="20"/>
      <c r="AL84"/>
    </row>
    <row r="85" spans="1:38">
      <c r="A85" s="2">
        <v>68</v>
      </c>
      <c r="B85" s="9" t="s">
        <v>90</v>
      </c>
      <c r="C85" s="4" t="s">
        <v>91</v>
      </c>
      <c r="D85" s="51" t="s">
        <v>17</v>
      </c>
      <c r="E85" s="98">
        <v>6646</v>
      </c>
      <c r="F85" s="98">
        <v>3981</v>
      </c>
      <c r="G85" s="98">
        <v>6646</v>
      </c>
      <c r="H85" s="153">
        <f>G85/Demografia!E86</f>
        <v>6.5091770974123914E-2</v>
      </c>
      <c r="I85" s="153">
        <f t="shared" si="2"/>
        <v>7.9149849891643642E-2</v>
      </c>
      <c r="J85" s="153">
        <f t="shared" si="3"/>
        <v>6.1991064183044335E-2</v>
      </c>
      <c r="K85" s="152">
        <f>G85/Demografia!E86*10000</f>
        <v>650.91770974123915</v>
      </c>
      <c r="L85" s="174">
        <v>4471</v>
      </c>
      <c r="M85" s="174">
        <v>4730</v>
      </c>
      <c r="N85" s="174">
        <v>1365</v>
      </c>
      <c r="O85" s="174">
        <v>1773</v>
      </c>
      <c r="P85" s="174">
        <v>2623</v>
      </c>
      <c r="Q85" s="174">
        <v>61</v>
      </c>
      <c r="R85" s="174">
        <v>12</v>
      </c>
      <c r="S85" s="176">
        <v>76</v>
      </c>
      <c r="T85" s="99">
        <v>1343.4473684210527</v>
      </c>
      <c r="U85" s="99">
        <v>48.89473684210526</v>
      </c>
      <c r="V85" s="100">
        <v>9</v>
      </c>
      <c r="W85" s="101">
        <v>161</v>
      </c>
      <c r="X85" s="102" t="s">
        <v>492</v>
      </c>
      <c r="Y85" s="181">
        <v>684</v>
      </c>
      <c r="Z85" s="182">
        <v>2.3891857906318769E-2</v>
      </c>
      <c r="AA85" s="179" t="s">
        <v>492</v>
      </c>
      <c r="AF85" s="20"/>
      <c r="AL85"/>
    </row>
    <row r="86" spans="1:38">
      <c r="A86" s="2">
        <v>71</v>
      </c>
      <c r="B86" s="9" t="s">
        <v>92</v>
      </c>
      <c r="C86" s="4" t="s">
        <v>95</v>
      </c>
      <c r="D86" s="51" t="s">
        <v>32</v>
      </c>
      <c r="E86" s="98">
        <v>1557</v>
      </c>
      <c r="F86" s="98">
        <v>741</v>
      </c>
      <c r="G86" s="98">
        <v>1557</v>
      </c>
      <c r="H86" s="153">
        <f>G86/Demografia!E87</f>
        <v>6.4891222805701421E-2</v>
      </c>
      <c r="I86" s="153">
        <f t="shared" si="2"/>
        <v>1.4732489015249418E-2</v>
      </c>
      <c r="J86" s="153">
        <f t="shared" si="3"/>
        <v>1.4523034446734882E-2</v>
      </c>
      <c r="K86" s="152">
        <f>G86/Demografia!E87*10000</f>
        <v>648.9122280570142</v>
      </c>
      <c r="L86" s="174">
        <v>428</v>
      </c>
      <c r="M86" s="174">
        <v>754</v>
      </c>
      <c r="N86" s="174">
        <v>370</v>
      </c>
      <c r="O86" s="174">
        <v>720</v>
      </c>
      <c r="P86" s="174">
        <v>244</v>
      </c>
      <c r="Q86" s="174">
        <v>38</v>
      </c>
      <c r="R86" s="174">
        <v>4</v>
      </c>
      <c r="S86" s="176">
        <v>15</v>
      </c>
      <c r="T86" s="99">
        <v>1599.6</v>
      </c>
      <c r="U86" s="99">
        <v>42.466666666666669</v>
      </c>
      <c r="V86" s="100">
        <v>2</v>
      </c>
      <c r="W86" s="101">
        <v>32</v>
      </c>
      <c r="X86" s="102" t="s">
        <v>492</v>
      </c>
      <c r="Y86" s="181">
        <v>155</v>
      </c>
      <c r="Z86" s="182">
        <v>2.7998554913294799E-2</v>
      </c>
      <c r="AA86" s="179" t="s">
        <v>492</v>
      </c>
      <c r="AF86" s="20"/>
      <c r="AL86"/>
    </row>
    <row r="87" spans="1:38">
      <c r="A87" s="2">
        <v>74</v>
      </c>
      <c r="B87" s="9" t="s">
        <v>97</v>
      </c>
      <c r="C87" s="4" t="s">
        <v>99</v>
      </c>
      <c r="D87" s="51" t="s">
        <v>32</v>
      </c>
      <c r="E87" s="98">
        <v>338</v>
      </c>
      <c r="F87" s="98">
        <v>163</v>
      </c>
      <c r="G87" s="98">
        <v>338</v>
      </c>
      <c r="H87" s="153">
        <f>G87/Demografia!E88</f>
        <v>3.7943421643466549E-2</v>
      </c>
      <c r="I87" s="153">
        <f t="shared" si="2"/>
        <v>3.240749945324771E-3</v>
      </c>
      <c r="J87" s="153">
        <f t="shared" si="3"/>
        <v>3.1527203872809186E-3</v>
      </c>
      <c r="K87" s="152">
        <f>G87/Demografia!E88*10000</f>
        <v>379.43421643466547</v>
      </c>
      <c r="L87" s="174">
        <v>194</v>
      </c>
      <c r="M87" s="174">
        <v>186</v>
      </c>
      <c r="N87" s="174">
        <v>128</v>
      </c>
      <c r="O87" s="174">
        <v>144</v>
      </c>
      <c r="P87" s="174">
        <v>84</v>
      </c>
      <c r="Q87" s="174">
        <v>22</v>
      </c>
      <c r="R87" s="174">
        <v>1</v>
      </c>
      <c r="S87" s="176">
        <v>6</v>
      </c>
      <c r="T87" s="99">
        <v>1484.6666666666667</v>
      </c>
      <c r="U87" s="99">
        <v>31.166666666666668</v>
      </c>
      <c r="V87" s="100">
        <v>4</v>
      </c>
      <c r="W87" s="101">
        <v>21</v>
      </c>
      <c r="X87" s="102" t="s">
        <v>492</v>
      </c>
      <c r="Y87" s="181">
        <v>20</v>
      </c>
      <c r="Z87" s="182">
        <v>1.1750881316098707E-2</v>
      </c>
      <c r="AA87" s="179" t="s">
        <v>493</v>
      </c>
      <c r="AF87" s="20"/>
      <c r="AL87"/>
    </row>
    <row r="88" spans="1:38">
      <c r="A88" s="2">
        <v>75</v>
      </c>
      <c r="B88" s="9" t="s">
        <v>97</v>
      </c>
      <c r="C88" s="4" t="s">
        <v>100</v>
      </c>
      <c r="D88" s="51" t="s">
        <v>32</v>
      </c>
      <c r="E88" s="98">
        <v>1407</v>
      </c>
      <c r="F88" s="98">
        <v>670</v>
      </c>
      <c r="G88" s="98">
        <v>1407</v>
      </c>
      <c r="H88" s="153">
        <f>G88/Demografia!E89</f>
        <v>4.6870315466870982E-2</v>
      </c>
      <c r="I88" s="153">
        <f t="shared" si="2"/>
        <v>1.3320874008390162E-2</v>
      </c>
      <c r="J88" s="153">
        <f t="shared" si="3"/>
        <v>1.3123898180190096E-2</v>
      </c>
      <c r="K88" s="152">
        <f>G88/Demografia!E89*10000</f>
        <v>468.70315466870983</v>
      </c>
      <c r="L88" s="174">
        <v>723</v>
      </c>
      <c r="M88" s="174">
        <v>820</v>
      </c>
      <c r="N88" s="174">
        <v>591</v>
      </c>
      <c r="O88" s="174">
        <v>782</v>
      </c>
      <c r="P88" s="174">
        <v>434</v>
      </c>
      <c r="Q88" s="174">
        <v>84</v>
      </c>
      <c r="R88" s="174">
        <v>5</v>
      </c>
      <c r="S88" s="176">
        <v>18</v>
      </c>
      <c r="T88" s="99">
        <v>1667.7222222222222</v>
      </c>
      <c r="U88" s="99">
        <v>49</v>
      </c>
      <c r="V88" s="100">
        <v>2</v>
      </c>
      <c r="W88" s="101">
        <v>26</v>
      </c>
      <c r="X88" s="102" t="s">
        <v>492</v>
      </c>
      <c r="Y88" s="181">
        <v>87</v>
      </c>
      <c r="Z88" s="182">
        <v>1.272674078408426E-2</v>
      </c>
      <c r="AA88" s="179" t="s">
        <v>493</v>
      </c>
      <c r="AF88" s="20"/>
      <c r="AL88"/>
    </row>
    <row r="89" spans="1:38">
      <c r="A89" s="2">
        <v>6</v>
      </c>
      <c r="B89" s="9" t="s">
        <v>15</v>
      </c>
      <c r="C89" s="4" t="s">
        <v>22</v>
      </c>
      <c r="D89" s="51" t="s">
        <v>17</v>
      </c>
      <c r="E89" s="98">
        <v>146</v>
      </c>
      <c r="F89" s="98">
        <v>74</v>
      </c>
      <c r="G89" s="98">
        <v>146</v>
      </c>
      <c r="H89" s="153">
        <f>G89/Demografia!E90</f>
        <v>8.3285795778665142E-2</v>
      </c>
      <c r="I89" s="153">
        <f t="shared" si="2"/>
        <v>1.4712607113744358E-3</v>
      </c>
      <c r="J89" s="153">
        <f t="shared" si="3"/>
        <v>1.361825966103592E-3</v>
      </c>
      <c r="K89" s="152">
        <f>G89/Demografia!E90*10000</f>
        <v>832.85795778665147</v>
      </c>
      <c r="L89" s="174">
        <v>114</v>
      </c>
      <c r="M89" s="174">
        <v>93</v>
      </c>
      <c r="N89" s="174">
        <v>54</v>
      </c>
      <c r="O89" s="174">
        <v>30</v>
      </c>
      <c r="P89" s="174">
        <v>28</v>
      </c>
      <c r="Q89" s="174">
        <v>23</v>
      </c>
      <c r="R89" s="174">
        <v>1</v>
      </c>
      <c r="S89" s="176">
        <v>3</v>
      </c>
      <c r="T89" s="99">
        <v>584.33333333333337</v>
      </c>
      <c r="U89" s="99">
        <v>26.666666666666668</v>
      </c>
      <c r="V89" s="100">
        <v>1</v>
      </c>
      <c r="W89" s="101">
        <v>10</v>
      </c>
      <c r="X89" s="102" t="s">
        <v>492</v>
      </c>
      <c r="Y89" s="181">
        <v>6</v>
      </c>
      <c r="Z89" s="182">
        <v>1.405152224824356E-2</v>
      </c>
      <c r="AA89" s="179" t="s">
        <v>493</v>
      </c>
      <c r="AF89" s="20"/>
      <c r="AL89"/>
    </row>
    <row r="90" spans="1:38">
      <c r="A90" s="2">
        <v>24</v>
      </c>
      <c r="B90" s="9" t="s">
        <v>37</v>
      </c>
      <c r="C90" s="4" t="s">
        <v>42</v>
      </c>
      <c r="D90" s="51" t="s">
        <v>18</v>
      </c>
      <c r="E90" s="98">
        <v>459</v>
      </c>
      <c r="F90" s="98">
        <v>220</v>
      </c>
      <c r="G90" s="98">
        <v>459</v>
      </c>
      <c r="H90" s="153">
        <f>G90/Demografia!E91</f>
        <v>4.4662839350004868E-2</v>
      </c>
      <c r="I90" s="153">
        <f t="shared" si="2"/>
        <v>4.3740183311131876E-3</v>
      </c>
      <c r="J90" s="153">
        <f t="shared" si="3"/>
        <v>4.2813569756270462E-3</v>
      </c>
      <c r="K90" s="152">
        <f>G90/Demografia!E91*10000</f>
        <v>446.62839350004867</v>
      </c>
      <c r="L90" s="174">
        <v>247</v>
      </c>
      <c r="M90" s="174">
        <v>174</v>
      </c>
      <c r="N90" s="174">
        <v>196</v>
      </c>
      <c r="O90" s="174">
        <v>319</v>
      </c>
      <c r="P90" s="174">
        <v>141</v>
      </c>
      <c r="Q90" s="174">
        <v>60</v>
      </c>
      <c r="R90" s="174">
        <v>1</v>
      </c>
      <c r="S90" s="176">
        <v>4</v>
      </c>
      <c r="T90" s="99">
        <v>2569.25</v>
      </c>
      <c r="U90" s="99">
        <v>55</v>
      </c>
      <c r="V90" s="100">
        <v>1</v>
      </c>
      <c r="W90" s="101">
        <v>16</v>
      </c>
      <c r="X90" s="102" t="s">
        <v>492</v>
      </c>
      <c r="Y90" s="181">
        <v>46</v>
      </c>
      <c r="Z90" s="182">
        <v>2.3529411764705882E-2</v>
      </c>
      <c r="AA90" s="179" t="s">
        <v>493</v>
      </c>
      <c r="AF90" s="20"/>
      <c r="AL90"/>
    </row>
    <row r="91" spans="1:38">
      <c r="A91" s="2">
        <v>100</v>
      </c>
      <c r="B91" s="9" t="s">
        <v>121</v>
      </c>
      <c r="C91" s="4" t="s">
        <v>127</v>
      </c>
      <c r="D91" s="51" t="s">
        <v>32</v>
      </c>
      <c r="E91" s="98">
        <v>576</v>
      </c>
      <c r="F91" s="98">
        <v>279</v>
      </c>
      <c r="G91" s="98">
        <v>576</v>
      </c>
      <c r="H91" s="153">
        <f>G91/Demografia!E92</f>
        <v>5.9253163254809178E-2</v>
      </c>
      <c r="I91" s="153">
        <f t="shared" si="2"/>
        <v>5.5470505199117243E-3</v>
      </c>
      <c r="J91" s="153">
        <f t="shared" si="3"/>
        <v>5.3726832635319797E-3</v>
      </c>
      <c r="K91" s="152">
        <f>G91/Demografia!E92*10000</f>
        <v>592.53163254809181</v>
      </c>
      <c r="L91" s="174">
        <v>294</v>
      </c>
      <c r="M91" s="174">
        <v>283</v>
      </c>
      <c r="N91" s="174">
        <v>285</v>
      </c>
      <c r="O91" s="174">
        <v>162</v>
      </c>
      <c r="P91" s="174">
        <v>79</v>
      </c>
      <c r="Q91" s="174">
        <v>72</v>
      </c>
      <c r="R91" s="174">
        <v>2</v>
      </c>
      <c r="S91" s="176">
        <v>5</v>
      </c>
      <c r="T91" s="99">
        <v>1944.2</v>
      </c>
      <c r="U91" s="99">
        <v>29.2</v>
      </c>
      <c r="V91" s="100">
        <v>2</v>
      </c>
      <c r="W91" s="101">
        <v>11</v>
      </c>
      <c r="X91" s="102" t="s">
        <v>492</v>
      </c>
      <c r="Y91" s="181">
        <v>64</v>
      </c>
      <c r="Z91" s="182">
        <v>2.9117379435850774E-2</v>
      </c>
      <c r="AA91" s="179" t="s">
        <v>492</v>
      </c>
      <c r="AF91" s="20"/>
      <c r="AL91"/>
    </row>
    <row r="92" spans="1:38">
      <c r="A92" s="2">
        <v>112</v>
      </c>
      <c r="B92" s="9" t="s">
        <v>133</v>
      </c>
      <c r="C92" s="4" t="s">
        <v>139</v>
      </c>
      <c r="D92" s="51" t="s">
        <v>18</v>
      </c>
      <c r="E92" s="98">
        <v>758</v>
      </c>
      <c r="F92" s="98">
        <v>255</v>
      </c>
      <c r="G92" s="98">
        <v>758</v>
      </c>
      <c r="H92" s="153">
        <f>G92/Demografia!E93</f>
        <v>3.7465401344404903E-2</v>
      </c>
      <c r="I92" s="153">
        <f t="shared" si="2"/>
        <v>5.0698848837902859E-3</v>
      </c>
      <c r="J92" s="153">
        <f t="shared" si="3"/>
        <v>7.07030193360632E-3</v>
      </c>
      <c r="K92" s="152">
        <f>G92/Demografia!E93*10000</f>
        <v>374.65401344404904</v>
      </c>
      <c r="L92" s="174">
        <v>311</v>
      </c>
      <c r="M92" s="174">
        <v>267</v>
      </c>
      <c r="N92" s="174">
        <v>232</v>
      </c>
      <c r="O92" s="174">
        <v>348</v>
      </c>
      <c r="P92" s="174">
        <v>393</v>
      </c>
      <c r="Q92" s="174">
        <v>56</v>
      </c>
      <c r="R92" s="174">
        <v>6</v>
      </c>
      <c r="S92" s="176">
        <v>7</v>
      </c>
      <c r="T92" s="99">
        <v>2890.2857142857142</v>
      </c>
      <c r="U92" s="99">
        <v>38.428571428571431</v>
      </c>
      <c r="V92" s="100">
        <v>2</v>
      </c>
      <c r="W92" s="101">
        <v>19</v>
      </c>
      <c r="X92" s="102" t="s">
        <v>492</v>
      </c>
      <c r="Y92" s="181">
        <v>43</v>
      </c>
      <c r="Z92" s="182">
        <v>1.5774027879677181E-2</v>
      </c>
      <c r="AA92" s="179" t="s">
        <v>492</v>
      </c>
      <c r="AF92" s="20"/>
      <c r="AL92"/>
    </row>
    <row r="93" spans="1:38">
      <c r="A93" s="2">
        <v>101</v>
      </c>
      <c r="B93" s="9" t="s">
        <v>121</v>
      </c>
      <c r="C93" s="4" t="s">
        <v>128</v>
      </c>
      <c r="D93" s="51" t="s">
        <v>18</v>
      </c>
      <c r="E93" s="98">
        <v>256</v>
      </c>
      <c r="F93" s="98">
        <v>111</v>
      </c>
      <c r="G93" s="98">
        <v>256</v>
      </c>
      <c r="H93" s="153">
        <f>G93/Demografia!E94</f>
        <v>4.7145488029465929E-2</v>
      </c>
      <c r="I93" s="153">
        <f t="shared" si="2"/>
        <v>2.2068910670616539E-3</v>
      </c>
      <c r="J93" s="153">
        <f t="shared" si="3"/>
        <v>2.3878592282364354E-3</v>
      </c>
      <c r="K93" s="152">
        <f>G93/Demografia!E94*10000</f>
        <v>471.45488029465929</v>
      </c>
      <c r="L93" s="174">
        <v>68</v>
      </c>
      <c r="M93" s="174">
        <v>60</v>
      </c>
      <c r="N93" s="174">
        <v>131</v>
      </c>
      <c r="O93" s="174">
        <v>96</v>
      </c>
      <c r="P93" s="174">
        <v>61</v>
      </c>
      <c r="Q93" s="174">
        <v>29</v>
      </c>
      <c r="R93" s="174">
        <v>0</v>
      </c>
      <c r="S93" s="176">
        <v>3</v>
      </c>
      <c r="T93" s="99">
        <v>1810</v>
      </c>
      <c r="U93" s="99">
        <v>54</v>
      </c>
      <c r="V93" s="100">
        <v>2</v>
      </c>
      <c r="W93" s="101">
        <v>12</v>
      </c>
      <c r="X93" s="102" t="s">
        <v>492</v>
      </c>
      <c r="Y93" s="181">
        <v>31</v>
      </c>
      <c r="Z93" s="182">
        <v>2.775290957923008E-2</v>
      </c>
      <c r="AA93" s="179" t="s">
        <v>492</v>
      </c>
      <c r="AF93" s="20"/>
      <c r="AL93"/>
    </row>
    <row r="94" spans="1:38">
      <c r="A94" s="2">
        <v>17</v>
      </c>
      <c r="B94" s="9" t="s">
        <v>26</v>
      </c>
      <c r="C94" s="4" t="s">
        <v>34</v>
      </c>
      <c r="D94" s="51" t="s">
        <v>18</v>
      </c>
      <c r="E94" s="98">
        <v>268</v>
      </c>
      <c r="F94" s="98">
        <v>104</v>
      </c>
      <c r="G94" s="98">
        <v>268</v>
      </c>
      <c r="H94" s="153">
        <f>G94/Demografia!E95</f>
        <v>7.0157068062827219E-2</v>
      </c>
      <c r="I94" s="153">
        <f t="shared" si="2"/>
        <v>2.0677177565262342E-3</v>
      </c>
      <c r="J94" s="153">
        <f t="shared" si="3"/>
        <v>2.4997901295600181E-3</v>
      </c>
      <c r="K94" s="152">
        <f>G94/Demografia!E95*10000</f>
        <v>701.57068062827216</v>
      </c>
      <c r="L94" s="174">
        <v>153</v>
      </c>
      <c r="M94" s="174">
        <v>173</v>
      </c>
      <c r="N94" s="174">
        <v>49</v>
      </c>
      <c r="O94" s="174">
        <v>57</v>
      </c>
      <c r="P94" s="174">
        <v>3</v>
      </c>
      <c r="Q94" s="174">
        <v>4</v>
      </c>
      <c r="R94" s="174">
        <v>0</v>
      </c>
      <c r="S94" s="176">
        <v>3</v>
      </c>
      <c r="T94" s="99">
        <v>1273.3333333333333</v>
      </c>
      <c r="U94" s="99">
        <v>34.666666666666664</v>
      </c>
      <c r="V94" s="100">
        <v>1</v>
      </c>
      <c r="W94" s="101">
        <v>8</v>
      </c>
      <c r="X94" s="102" t="s">
        <v>492</v>
      </c>
      <c r="Y94" s="181">
        <v>11</v>
      </c>
      <c r="Z94" s="182">
        <v>1.5363128491620111E-2</v>
      </c>
      <c r="AA94" s="179" t="s">
        <v>493</v>
      </c>
      <c r="AF94" s="20"/>
      <c r="AL94"/>
    </row>
    <row r="95" spans="1:38">
      <c r="A95" s="2">
        <v>25</v>
      </c>
      <c r="B95" s="9" t="s">
        <v>37</v>
      </c>
      <c r="C95" s="4" t="s">
        <v>43</v>
      </c>
      <c r="D95" s="51" t="s">
        <v>18</v>
      </c>
      <c r="E95" s="98">
        <v>336</v>
      </c>
      <c r="F95" s="98">
        <v>161</v>
      </c>
      <c r="G95" s="98">
        <v>336</v>
      </c>
      <c r="H95" s="153">
        <f>G95/Demografia!E96</f>
        <v>1.8817204301075269E-2</v>
      </c>
      <c r="I95" s="153">
        <f t="shared" si="2"/>
        <v>3.2009861423146508E-3</v>
      </c>
      <c r="J95" s="153">
        <f t="shared" si="3"/>
        <v>3.1340652370603216E-3</v>
      </c>
      <c r="K95" s="152">
        <f>G95/Demografia!E96*10000</f>
        <v>188.1720430107527</v>
      </c>
      <c r="L95" s="174">
        <v>183</v>
      </c>
      <c r="M95" s="174">
        <v>119</v>
      </c>
      <c r="N95" s="174">
        <v>145</v>
      </c>
      <c r="O95" s="174">
        <v>128</v>
      </c>
      <c r="P95" s="174">
        <v>149</v>
      </c>
      <c r="Q95" s="174">
        <v>53</v>
      </c>
      <c r="R95" s="174">
        <v>3</v>
      </c>
      <c r="S95" s="176">
        <v>8</v>
      </c>
      <c r="T95" s="99">
        <v>2232</v>
      </c>
      <c r="U95" s="99">
        <v>13.5</v>
      </c>
      <c r="V95" s="100">
        <v>1</v>
      </c>
      <c r="W95" s="101">
        <v>16</v>
      </c>
      <c r="X95" s="102" t="s">
        <v>492</v>
      </c>
      <c r="Y95" s="181">
        <v>24</v>
      </c>
      <c r="Z95" s="182">
        <v>9.025949605114705E-3</v>
      </c>
      <c r="AA95" s="179" t="s">
        <v>493</v>
      </c>
      <c r="AF95" s="20"/>
      <c r="AL95"/>
    </row>
    <row r="96" spans="1:38">
      <c r="A96" s="2">
        <v>80</v>
      </c>
      <c r="B96" s="9" t="s">
        <v>103</v>
      </c>
      <c r="C96" s="4" t="s">
        <v>106</v>
      </c>
      <c r="D96" s="51" t="s">
        <v>18</v>
      </c>
      <c r="E96" s="98">
        <v>403</v>
      </c>
      <c r="F96" s="98">
        <v>185</v>
      </c>
      <c r="G96" s="98">
        <v>403</v>
      </c>
      <c r="H96" s="153">
        <f>G96/Demografia!E97</f>
        <v>5.534193902773963E-2</v>
      </c>
      <c r="I96" s="153">
        <f t="shared" si="2"/>
        <v>3.6781517784360896E-3</v>
      </c>
      <c r="J96" s="153">
        <f t="shared" si="3"/>
        <v>3.7590127694503259E-3</v>
      </c>
      <c r="K96" s="152">
        <f>G96/Demografia!E97*10000</f>
        <v>553.41939027739625</v>
      </c>
      <c r="L96" s="174">
        <v>276</v>
      </c>
      <c r="M96" s="174">
        <v>298</v>
      </c>
      <c r="N96" s="174">
        <v>101</v>
      </c>
      <c r="O96" s="174">
        <v>67</v>
      </c>
      <c r="P96" s="174">
        <v>25</v>
      </c>
      <c r="Q96" s="174">
        <v>12</v>
      </c>
      <c r="R96" s="174">
        <v>1</v>
      </c>
      <c r="S96" s="176">
        <v>5</v>
      </c>
      <c r="T96" s="99">
        <v>1456.4</v>
      </c>
      <c r="U96" s="99">
        <v>44.4</v>
      </c>
      <c r="V96" s="100">
        <v>1</v>
      </c>
      <c r="W96" s="101">
        <v>13</v>
      </c>
      <c r="X96" s="102" t="s">
        <v>492</v>
      </c>
      <c r="Y96" s="181">
        <v>8</v>
      </c>
      <c r="Z96" s="182">
        <v>4.7337278106508876E-3</v>
      </c>
      <c r="AA96" s="179" t="s">
        <v>492</v>
      </c>
      <c r="AF96" s="20"/>
      <c r="AL96"/>
    </row>
    <row r="97" spans="1:38">
      <c r="A97" s="2">
        <v>53</v>
      </c>
      <c r="B97" s="9" t="s">
        <v>66</v>
      </c>
      <c r="C97" s="4" t="s">
        <v>72</v>
      </c>
      <c r="D97" s="51" t="s">
        <v>32</v>
      </c>
      <c r="E97" s="98">
        <v>600</v>
      </c>
      <c r="F97" s="98">
        <v>293</v>
      </c>
      <c r="G97" s="98">
        <v>600</v>
      </c>
      <c r="H97" s="153">
        <f>G97/Demografia!E98</f>
        <v>6.5019505851755532E-2</v>
      </c>
      <c r="I97" s="153">
        <f t="shared" si="2"/>
        <v>5.8253971409825637E-3</v>
      </c>
      <c r="J97" s="153">
        <f t="shared" si="3"/>
        <v>5.5965450661791451E-3</v>
      </c>
      <c r="K97" s="152">
        <f>G97/Demografia!E98*10000</f>
        <v>650.19505851755537</v>
      </c>
      <c r="L97" s="174">
        <v>384</v>
      </c>
      <c r="M97" s="174">
        <v>314</v>
      </c>
      <c r="N97" s="174">
        <v>182</v>
      </c>
      <c r="O97" s="174">
        <v>289</v>
      </c>
      <c r="P97" s="174">
        <v>141</v>
      </c>
      <c r="Q97" s="174">
        <v>20</v>
      </c>
      <c r="R97" s="174">
        <v>1</v>
      </c>
      <c r="S97" s="176">
        <v>5</v>
      </c>
      <c r="T97" s="99">
        <v>1845.6</v>
      </c>
      <c r="U97" s="99">
        <v>51.2</v>
      </c>
      <c r="V97" s="100">
        <v>1</v>
      </c>
      <c r="W97" s="101">
        <v>16</v>
      </c>
      <c r="X97" s="102" t="s">
        <v>492</v>
      </c>
      <c r="Y97" s="181">
        <v>44</v>
      </c>
      <c r="Z97" s="182">
        <v>2.1452949780594831E-2</v>
      </c>
      <c r="AA97" s="179" t="s">
        <v>492</v>
      </c>
      <c r="AF97" s="20"/>
      <c r="AL97"/>
    </row>
    <row r="98" spans="1:38">
      <c r="A98" s="2">
        <v>32</v>
      </c>
      <c r="B98" s="9" t="s">
        <v>46</v>
      </c>
      <c r="C98" s="4" t="s">
        <v>50</v>
      </c>
      <c r="D98" s="51" t="s">
        <v>18</v>
      </c>
      <c r="E98" s="98">
        <v>513</v>
      </c>
      <c r="F98" s="98">
        <v>196</v>
      </c>
      <c r="G98" s="98">
        <v>513</v>
      </c>
      <c r="H98" s="153">
        <f>G98/Demografia!E99</f>
        <v>0.12783453775230502</v>
      </c>
      <c r="I98" s="153">
        <f t="shared" si="2"/>
        <v>3.8968526949917492E-3</v>
      </c>
      <c r="J98" s="153">
        <f t="shared" si="3"/>
        <v>4.7850460315831695E-3</v>
      </c>
      <c r="K98" s="152">
        <f>G98/Demografia!E99*10000</f>
        <v>1278.3453775230503</v>
      </c>
      <c r="L98" s="174">
        <v>259</v>
      </c>
      <c r="M98" s="174">
        <v>363</v>
      </c>
      <c r="N98" s="174">
        <v>153</v>
      </c>
      <c r="O98" s="174">
        <v>158</v>
      </c>
      <c r="P98" s="174">
        <v>141</v>
      </c>
      <c r="Q98" s="174">
        <v>3</v>
      </c>
      <c r="R98" s="174">
        <v>0</v>
      </c>
      <c r="S98" s="176">
        <v>3</v>
      </c>
      <c r="T98" s="99">
        <v>1337.6666666666667</v>
      </c>
      <c r="U98" s="99">
        <v>58.666666666666664</v>
      </c>
      <c r="V98" s="100">
        <v>1</v>
      </c>
      <c r="W98" s="101">
        <v>4</v>
      </c>
      <c r="X98" s="102" t="s">
        <v>492</v>
      </c>
      <c r="Y98" s="181">
        <v>7</v>
      </c>
      <c r="Z98" s="182">
        <v>8.6313193588162754E-3</v>
      </c>
      <c r="AA98" s="179" t="s">
        <v>493</v>
      </c>
      <c r="AF98" s="20"/>
      <c r="AL98"/>
    </row>
    <row r="99" spans="1:38">
      <c r="A99" s="2">
        <v>81</v>
      </c>
      <c r="B99" s="9" t="s">
        <v>103</v>
      </c>
      <c r="C99" s="4" t="s">
        <v>107</v>
      </c>
      <c r="D99" s="51" t="s">
        <v>32</v>
      </c>
      <c r="E99" s="98">
        <v>514</v>
      </c>
      <c r="F99" s="98">
        <v>233</v>
      </c>
      <c r="G99" s="98">
        <v>514</v>
      </c>
      <c r="H99" s="153">
        <f>G99/Demografia!E100</f>
        <v>5.9141640777816133E-2</v>
      </c>
      <c r="I99" s="153">
        <f t="shared" si="2"/>
        <v>4.6324830506789668E-3</v>
      </c>
      <c r="J99" s="153">
        <f t="shared" si="3"/>
        <v>4.7943736066934682E-3</v>
      </c>
      <c r="K99" s="152">
        <f>G99/Demografia!E100*10000</f>
        <v>591.41640777816133</v>
      </c>
      <c r="L99" s="174">
        <v>245</v>
      </c>
      <c r="M99" s="174">
        <v>316</v>
      </c>
      <c r="N99" s="174">
        <v>142</v>
      </c>
      <c r="O99" s="174">
        <v>261</v>
      </c>
      <c r="P99" s="174">
        <v>32</v>
      </c>
      <c r="Q99" s="174">
        <v>44</v>
      </c>
      <c r="R99" s="174">
        <v>1</v>
      </c>
      <c r="S99" s="176">
        <v>5</v>
      </c>
      <c r="T99" s="99">
        <v>1738.2</v>
      </c>
      <c r="U99" s="99">
        <v>46.6</v>
      </c>
      <c r="V99" s="100">
        <v>1</v>
      </c>
      <c r="W99" s="101">
        <v>13</v>
      </c>
      <c r="X99" s="102" t="s">
        <v>492</v>
      </c>
      <c r="Y99" s="181">
        <v>13</v>
      </c>
      <c r="Z99" s="182">
        <v>6.3850687622789785E-3</v>
      </c>
      <c r="AA99" s="179" t="s">
        <v>493</v>
      </c>
      <c r="AF99" s="20"/>
      <c r="AL99"/>
    </row>
    <row r="100" spans="1:38">
      <c r="A100" s="2">
        <v>123</v>
      </c>
      <c r="B100" s="9" t="s">
        <v>149</v>
      </c>
      <c r="C100" s="4" t="s">
        <v>152</v>
      </c>
      <c r="D100" s="51" t="s">
        <v>18</v>
      </c>
      <c r="E100" s="98">
        <v>449</v>
      </c>
      <c r="F100" s="98">
        <v>157</v>
      </c>
      <c r="G100" s="98">
        <v>449</v>
      </c>
      <c r="H100" s="153">
        <f>G100/Demografia!E101</f>
        <v>9.8594642072902944E-2</v>
      </c>
      <c r="I100" s="153">
        <f t="shared" si="2"/>
        <v>3.1214585362944114E-3</v>
      </c>
      <c r="J100" s="153">
        <f t="shared" si="3"/>
        <v>4.1880812245240606E-3</v>
      </c>
      <c r="K100" s="152">
        <f>G100/Demografia!E101*10000</f>
        <v>985.94642072902946</v>
      </c>
      <c r="L100" s="174">
        <v>222</v>
      </c>
      <c r="M100" s="174">
        <v>216</v>
      </c>
      <c r="N100" s="174">
        <v>112</v>
      </c>
      <c r="O100" s="174">
        <v>214</v>
      </c>
      <c r="P100" s="174">
        <v>93</v>
      </c>
      <c r="Q100" s="174">
        <v>38</v>
      </c>
      <c r="R100" s="174">
        <v>0</v>
      </c>
      <c r="S100" s="176">
        <v>3</v>
      </c>
      <c r="T100" s="99">
        <v>1518</v>
      </c>
      <c r="U100" s="99">
        <v>50.666666666666664</v>
      </c>
      <c r="V100" s="100">
        <v>2</v>
      </c>
      <c r="W100" s="101">
        <v>6</v>
      </c>
      <c r="X100" s="102" t="s">
        <v>492</v>
      </c>
      <c r="Y100" s="181">
        <v>4</v>
      </c>
      <c r="Z100" s="182">
        <v>4.1109969167523125E-3</v>
      </c>
      <c r="AA100" s="179" t="s">
        <v>492</v>
      </c>
      <c r="AF100" s="20"/>
      <c r="AL100"/>
    </row>
    <row r="101" spans="1:38">
      <c r="A101" s="2">
        <v>102</v>
      </c>
      <c r="B101" s="9" t="s">
        <v>121</v>
      </c>
      <c r="C101" s="4" t="s">
        <v>129</v>
      </c>
      <c r="D101" s="51" t="s">
        <v>18</v>
      </c>
      <c r="E101" s="98">
        <v>480</v>
      </c>
      <c r="F101" s="98">
        <v>217</v>
      </c>
      <c r="G101" s="98">
        <v>480</v>
      </c>
      <c r="H101" s="153">
        <f>G101/Demografia!E102</f>
        <v>5.2327482830044694E-2</v>
      </c>
      <c r="I101" s="153">
        <f t="shared" si="2"/>
        <v>4.3143726265980082E-3</v>
      </c>
      <c r="J101" s="153">
        <f t="shared" si="3"/>
        <v>4.4772360529433163E-3</v>
      </c>
      <c r="K101" s="152">
        <f>G101/Demografia!E102*10000</f>
        <v>523.27482830044698</v>
      </c>
      <c r="L101" s="174">
        <v>286</v>
      </c>
      <c r="M101" s="174">
        <v>164</v>
      </c>
      <c r="N101" s="174">
        <v>221</v>
      </c>
      <c r="O101" s="174">
        <v>75</v>
      </c>
      <c r="P101" s="174">
        <v>35</v>
      </c>
      <c r="Q101" s="174">
        <v>6</v>
      </c>
      <c r="R101" s="174">
        <v>0</v>
      </c>
      <c r="S101" s="176">
        <v>5</v>
      </c>
      <c r="T101" s="99">
        <v>1834.6</v>
      </c>
      <c r="U101" s="99">
        <v>37.6</v>
      </c>
      <c r="V101" s="100">
        <v>2</v>
      </c>
      <c r="W101" s="101">
        <v>16</v>
      </c>
      <c r="X101" s="102" t="s">
        <v>492</v>
      </c>
      <c r="Y101" s="181">
        <v>21</v>
      </c>
      <c r="Z101" s="182">
        <v>1.0852713178294573E-2</v>
      </c>
      <c r="AA101" s="179" t="s">
        <v>492</v>
      </c>
      <c r="AF101" s="20"/>
      <c r="AL101"/>
    </row>
    <row r="102" spans="1:38">
      <c r="A102" s="2">
        <v>7</v>
      </c>
      <c r="B102" s="9" t="s">
        <v>15</v>
      </c>
      <c r="C102" s="4" t="s">
        <v>23</v>
      </c>
      <c r="D102" s="51" t="s">
        <v>18</v>
      </c>
      <c r="E102" s="98">
        <v>266</v>
      </c>
      <c r="F102" s="98">
        <v>158</v>
      </c>
      <c r="G102" s="98">
        <v>266</v>
      </c>
      <c r="H102" s="153">
        <f>G102/Demografia!E103</f>
        <v>8.3674111355772254E-2</v>
      </c>
      <c r="I102" s="153">
        <f t="shared" si="2"/>
        <v>3.141340437799471E-3</v>
      </c>
      <c r="J102" s="153">
        <f t="shared" si="3"/>
        <v>2.481134979339421E-3</v>
      </c>
      <c r="K102" s="152">
        <f>G102/Demografia!E103*10000</f>
        <v>836.74111355772254</v>
      </c>
      <c r="L102" s="174">
        <v>139</v>
      </c>
      <c r="M102" s="174">
        <v>92</v>
      </c>
      <c r="N102" s="174">
        <v>96</v>
      </c>
      <c r="O102" s="174">
        <v>49</v>
      </c>
      <c r="P102" s="174">
        <v>13</v>
      </c>
      <c r="Q102" s="174">
        <v>0</v>
      </c>
      <c r="R102" s="174">
        <v>0</v>
      </c>
      <c r="S102" s="176">
        <v>3</v>
      </c>
      <c r="T102" s="99">
        <v>1059.6666666666667</v>
      </c>
      <c r="U102" s="99">
        <v>52.333333333333336</v>
      </c>
      <c r="V102" s="100">
        <v>1</v>
      </c>
      <c r="W102" s="101">
        <v>6</v>
      </c>
      <c r="X102" s="102" t="s">
        <v>492</v>
      </c>
      <c r="Y102" s="181">
        <v>4</v>
      </c>
      <c r="Z102" s="182">
        <v>5.4570259208731242E-3</v>
      </c>
      <c r="AA102" s="179" t="s">
        <v>493</v>
      </c>
      <c r="AF102" s="20"/>
      <c r="AL102"/>
    </row>
    <row r="103" spans="1:38" ht="25.5">
      <c r="A103" s="2">
        <v>39</v>
      </c>
      <c r="B103" s="9" t="s">
        <v>53</v>
      </c>
      <c r="C103" s="4" t="s">
        <v>57</v>
      </c>
      <c r="D103" s="51" t="s">
        <v>18</v>
      </c>
      <c r="E103" s="98">
        <v>241</v>
      </c>
      <c r="F103" s="98">
        <v>77</v>
      </c>
      <c r="G103" s="98">
        <v>241</v>
      </c>
      <c r="H103" s="153">
        <f>G103/Demografia!E104</f>
        <v>6.0827864714790507E-2</v>
      </c>
      <c r="I103" s="153">
        <f t="shared" si="2"/>
        <v>1.5309064158896158E-3</v>
      </c>
      <c r="J103" s="153">
        <f t="shared" si="3"/>
        <v>2.2479456015819569E-3</v>
      </c>
      <c r="K103" s="152">
        <f>G103/Demografia!E104*10000</f>
        <v>608.27864714790508</v>
      </c>
      <c r="L103" s="174">
        <v>43</v>
      </c>
      <c r="M103" s="174">
        <v>64</v>
      </c>
      <c r="N103" s="174">
        <v>27</v>
      </c>
      <c r="O103" s="174">
        <v>25</v>
      </c>
      <c r="P103" s="174">
        <v>36</v>
      </c>
      <c r="Q103" s="174">
        <v>0</v>
      </c>
      <c r="R103" s="174">
        <v>0</v>
      </c>
      <c r="S103" s="176">
        <v>3</v>
      </c>
      <c r="T103" s="99">
        <v>1320.6666666666667</v>
      </c>
      <c r="U103" s="99">
        <v>40.333333333333336</v>
      </c>
      <c r="V103" s="100">
        <v>1</v>
      </c>
      <c r="W103" s="101">
        <v>3</v>
      </c>
      <c r="X103" s="102" t="s">
        <v>492</v>
      </c>
      <c r="Y103" s="181">
        <v>13</v>
      </c>
      <c r="Z103" s="182">
        <v>1.566265060240964E-2</v>
      </c>
      <c r="AA103" s="179" t="s">
        <v>493</v>
      </c>
      <c r="AF103" s="20"/>
      <c r="AL103"/>
    </row>
    <row r="104" spans="1:38">
      <c r="A104" s="2">
        <v>82</v>
      </c>
      <c r="B104" s="9" t="s">
        <v>103</v>
      </c>
      <c r="C104" s="4" t="s">
        <v>108</v>
      </c>
      <c r="D104" s="51" t="s">
        <v>17</v>
      </c>
      <c r="E104" s="98">
        <v>259</v>
      </c>
      <c r="F104" s="98">
        <v>117</v>
      </c>
      <c r="G104" s="98">
        <v>259</v>
      </c>
      <c r="H104" s="153">
        <f>G104/Demografia!E105</f>
        <v>5.0516871464794229E-2</v>
      </c>
      <c r="I104" s="153">
        <f t="shared" si="2"/>
        <v>2.3261824760920135E-3</v>
      </c>
      <c r="J104" s="153">
        <f t="shared" si="3"/>
        <v>2.4158419535673312E-3</v>
      </c>
      <c r="K104" s="152">
        <f>G104/Demografia!E105*10000</f>
        <v>505.16871464794229</v>
      </c>
      <c r="L104" s="174">
        <v>157</v>
      </c>
      <c r="M104" s="174">
        <v>177</v>
      </c>
      <c r="N104" s="174">
        <v>102</v>
      </c>
      <c r="O104" s="174">
        <v>116</v>
      </c>
      <c r="P104" s="174">
        <v>32</v>
      </c>
      <c r="Q104" s="174">
        <v>21</v>
      </c>
      <c r="R104" s="174">
        <v>0</v>
      </c>
      <c r="S104" s="176">
        <v>3</v>
      </c>
      <c r="T104" s="99">
        <v>1709</v>
      </c>
      <c r="U104" s="99">
        <v>38.666666666666664</v>
      </c>
      <c r="V104" s="100">
        <v>1</v>
      </c>
      <c r="W104" s="101">
        <v>5</v>
      </c>
      <c r="X104" s="102" t="s">
        <v>492</v>
      </c>
      <c r="Y104" s="181">
        <v>29</v>
      </c>
      <c r="Z104" s="182">
        <v>2.0365168539325844E-2</v>
      </c>
      <c r="AA104" s="179" t="s">
        <v>492</v>
      </c>
      <c r="AF104" s="20"/>
      <c r="AL104"/>
    </row>
    <row r="105" spans="1:38">
      <c r="A105" s="2">
        <v>83</v>
      </c>
      <c r="B105" s="9" t="s">
        <v>103</v>
      </c>
      <c r="C105" s="4" t="s">
        <v>108</v>
      </c>
      <c r="D105" s="51" t="s">
        <v>18</v>
      </c>
      <c r="E105" s="98">
        <v>773</v>
      </c>
      <c r="F105" s="98">
        <v>253</v>
      </c>
      <c r="G105" s="98">
        <v>773</v>
      </c>
      <c r="H105" s="153">
        <f>G105/Demografia!E106</f>
        <v>0.18086102012166588</v>
      </c>
      <c r="I105" s="153">
        <f t="shared" si="2"/>
        <v>5.0301210807801658E-3</v>
      </c>
      <c r="J105" s="153">
        <f t="shared" si="3"/>
        <v>7.2102155602607994E-3</v>
      </c>
      <c r="K105" s="152">
        <f>G105/Demografia!E106*10000</f>
        <v>1808.6102012166589</v>
      </c>
      <c r="L105" s="174">
        <v>115</v>
      </c>
      <c r="M105" s="174">
        <v>245</v>
      </c>
      <c r="N105" s="174">
        <v>84</v>
      </c>
      <c r="O105" s="174">
        <v>59</v>
      </c>
      <c r="P105" s="174">
        <v>204</v>
      </c>
      <c r="Q105" s="174">
        <v>10</v>
      </c>
      <c r="R105" s="174">
        <v>0</v>
      </c>
      <c r="S105" s="176">
        <v>3</v>
      </c>
      <c r="T105" s="99">
        <v>1424.6666666666667</v>
      </c>
      <c r="U105" s="99">
        <v>81</v>
      </c>
      <c r="V105" s="100">
        <v>1</v>
      </c>
      <c r="W105" s="101">
        <v>12</v>
      </c>
      <c r="X105" s="102" t="s">
        <v>493</v>
      </c>
      <c r="Y105" s="181">
        <v>0</v>
      </c>
      <c r="Z105" s="182">
        <v>0</v>
      </c>
      <c r="AA105" s="179" t="s">
        <v>493</v>
      </c>
      <c r="AF105" s="20"/>
      <c r="AL105"/>
    </row>
    <row r="106" spans="1:38">
      <c r="A106" s="2">
        <v>44</v>
      </c>
      <c r="B106" s="9" t="s">
        <v>59</v>
      </c>
      <c r="C106" s="4" t="s">
        <v>63</v>
      </c>
      <c r="D106" s="51" t="s">
        <v>32</v>
      </c>
      <c r="E106" s="98">
        <v>636</v>
      </c>
      <c r="F106" s="98">
        <v>220</v>
      </c>
      <c r="G106" s="98">
        <v>636</v>
      </c>
      <c r="H106" s="153">
        <f>G106/Demografia!E107</f>
        <v>0.14398913289563051</v>
      </c>
      <c r="I106" s="153">
        <f t="shared" si="2"/>
        <v>4.3740183311131876E-3</v>
      </c>
      <c r="J106" s="153">
        <f t="shared" si="3"/>
        <v>5.9323377701498937E-3</v>
      </c>
      <c r="K106" s="152">
        <f>G106/Demografia!E107*10000</f>
        <v>1439.891328956305</v>
      </c>
      <c r="L106" s="174">
        <v>370</v>
      </c>
      <c r="M106" s="174">
        <v>419</v>
      </c>
      <c r="N106" s="174">
        <v>134</v>
      </c>
      <c r="O106" s="174">
        <v>237</v>
      </c>
      <c r="P106" s="174">
        <v>75</v>
      </c>
      <c r="Q106" s="174">
        <v>59</v>
      </c>
      <c r="R106" s="174">
        <v>0</v>
      </c>
      <c r="S106" s="176">
        <v>3</v>
      </c>
      <c r="T106" s="99">
        <v>1472.3333333333333</v>
      </c>
      <c r="U106" s="99">
        <v>76</v>
      </c>
      <c r="V106" s="100">
        <v>2</v>
      </c>
      <c r="W106" s="101">
        <v>10</v>
      </c>
      <c r="X106" s="102" t="s">
        <v>492</v>
      </c>
      <c r="Y106" s="181">
        <v>15</v>
      </c>
      <c r="Z106" s="182">
        <v>1.7401392111368909E-2</v>
      </c>
      <c r="AA106" s="179" t="s">
        <v>492</v>
      </c>
      <c r="AF106" s="20"/>
      <c r="AL106"/>
    </row>
    <row r="107" spans="1:38">
      <c r="A107" s="2">
        <v>86</v>
      </c>
      <c r="B107" s="9" t="s">
        <v>110</v>
      </c>
      <c r="C107" s="4" t="s">
        <v>112</v>
      </c>
      <c r="D107" s="51" t="s">
        <v>18</v>
      </c>
      <c r="E107" s="98">
        <v>629</v>
      </c>
      <c r="F107" s="98">
        <v>169</v>
      </c>
      <c r="G107" s="98">
        <v>629</v>
      </c>
      <c r="H107" s="153">
        <f>G107/Demografia!E108</f>
        <v>0.13685813751087902</v>
      </c>
      <c r="I107" s="153">
        <f t="shared" si="2"/>
        <v>3.3600413543551306E-3</v>
      </c>
      <c r="J107" s="153">
        <f t="shared" si="3"/>
        <v>5.8670447443778043E-3</v>
      </c>
      <c r="K107" s="152">
        <f>G107/Demografia!E108*10000</f>
        <v>1368.5813751087903</v>
      </c>
      <c r="L107" s="174">
        <v>67</v>
      </c>
      <c r="M107" s="174">
        <v>139</v>
      </c>
      <c r="N107" s="174">
        <v>112</v>
      </c>
      <c r="O107" s="174">
        <v>45</v>
      </c>
      <c r="P107" s="174">
        <v>58</v>
      </c>
      <c r="Q107" s="174">
        <v>1</v>
      </c>
      <c r="R107" s="174">
        <v>0</v>
      </c>
      <c r="S107" s="176">
        <v>3</v>
      </c>
      <c r="T107" s="99">
        <v>1532</v>
      </c>
      <c r="U107" s="99">
        <v>66</v>
      </c>
      <c r="V107" s="100">
        <v>1</v>
      </c>
      <c r="W107" s="101">
        <v>6</v>
      </c>
      <c r="X107" s="102" t="s">
        <v>492</v>
      </c>
      <c r="Y107" s="181">
        <v>13</v>
      </c>
      <c r="Z107" s="182">
        <v>1.3527575442247659E-2</v>
      </c>
      <c r="AA107" s="179" t="s">
        <v>493</v>
      </c>
      <c r="AF107" s="20"/>
      <c r="AL107"/>
    </row>
    <row r="108" spans="1:38">
      <c r="A108" s="2">
        <v>143</v>
      </c>
      <c r="B108" s="9" t="s">
        <v>168</v>
      </c>
      <c r="C108" s="4" t="s">
        <v>112</v>
      </c>
      <c r="D108" s="51" t="s">
        <v>18</v>
      </c>
      <c r="E108" s="98">
        <v>440</v>
      </c>
      <c r="F108" s="98">
        <v>156</v>
      </c>
      <c r="G108" s="98">
        <v>440</v>
      </c>
      <c r="H108" s="153">
        <f>G108/Demografia!E109</f>
        <v>6.6375018856539444E-2</v>
      </c>
      <c r="I108" s="153">
        <f t="shared" si="2"/>
        <v>3.1015766347893513E-3</v>
      </c>
      <c r="J108" s="153">
        <f t="shared" si="3"/>
        <v>4.1041330485313736E-3</v>
      </c>
      <c r="K108" s="152">
        <f>G108/Demografia!E109*10000</f>
        <v>663.75018856539441</v>
      </c>
      <c r="L108" s="174">
        <v>294</v>
      </c>
      <c r="M108" s="174">
        <v>322</v>
      </c>
      <c r="N108" s="174">
        <v>60</v>
      </c>
      <c r="O108" s="174">
        <v>82</v>
      </c>
      <c r="P108" s="174">
        <v>57</v>
      </c>
      <c r="Q108" s="174">
        <v>5</v>
      </c>
      <c r="R108" s="174">
        <v>0</v>
      </c>
      <c r="S108" s="176">
        <v>4</v>
      </c>
      <c r="T108" s="99">
        <v>1657.25</v>
      </c>
      <c r="U108" s="99">
        <v>42.75</v>
      </c>
      <c r="V108" s="100">
        <v>1</v>
      </c>
      <c r="W108" s="101">
        <v>10</v>
      </c>
      <c r="X108" s="102" t="s">
        <v>492</v>
      </c>
      <c r="Y108" s="181">
        <v>28</v>
      </c>
      <c r="Z108" s="182">
        <v>1.8641810918774968E-2</v>
      </c>
      <c r="AA108" s="179" t="s">
        <v>493</v>
      </c>
      <c r="AF108" s="20"/>
      <c r="AL108"/>
    </row>
    <row r="109" spans="1:38">
      <c r="A109" s="2">
        <v>45</v>
      </c>
      <c r="B109" s="9" t="s">
        <v>59</v>
      </c>
      <c r="C109" s="4" t="s">
        <v>64</v>
      </c>
      <c r="D109" s="51" t="s">
        <v>18</v>
      </c>
      <c r="E109" s="98">
        <v>344</v>
      </c>
      <c r="F109" s="98">
        <v>131</v>
      </c>
      <c r="G109" s="98">
        <v>344</v>
      </c>
      <c r="H109" s="153">
        <f>G109/Demografia!E110</f>
        <v>8.6064548411308478E-2</v>
      </c>
      <c r="I109" s="153">
        <f t="shared" si="2"/>
        <v>2.6045290971628528E-3</v>
      </c>
      <c r="J109" s="153">
        <f t="shared" si="3"/>
        <v>3.2086858379427102E-3</v>
      </c>
      <c r="K109" s="152">
        <f>G109/Demografia!E110*10000</f>
        <v>860.64548411308476</v>
      </c>
      <c r="L109" s="174">
        <v>192</v>
      </c>
      <c r="M109" s="174">
        <v>187</v>
      </c>
      <c r="N109" s="174">
        <v>91</v>
      </c>
      <c r="O109" s="174">
        <v>189</v>
      </c>
      <c r="P109" s="174">
        <v>75</v>
      </c>
      <c r="Q109" s="174">
        <v>22</v>
      </c>
      <c r="R109" s="174">
        <v>1</v>
      </c>
      <c r="S109" s="176">
        <v>2</v>
      </c>
      <c r="T109" s="99">
        <v>1998.5</v>
      </c>
      <c r="U109" s="99">
        <v>334.5</v>
      </c>
      <c r="V109" s="100">
        <v>1</v>
      </c>
      <c r="W109" s="101">
        <v>12</v>
      </c>
      <c r="X109" s="102" t="s">
        <v>492</v>
      </c>
      <c r="Y109" s="181">
        <v>7</v>
      </c>
      <c r="Z109" s="182">
        <v>9.22266139657444E-3</v>
      </c>
      <c r="AA109" s="179" t="s">
        <v>493</v>
      </c>
      <c r="AF109" s="20"/>
      <c r="AL109"/>
    </row>
    <row r="110" spans="1:38">
      <c r="A110" s="2">
        <v>54</v>
      </c>
      <c r="B110" s="9" t="s">
        <v>66</v>
      </c>
      <c r="C110" s="4" t="s">
        <v>73</v>
      </c>
      <c r="D110" s="51" t="s">
        <v>18</v>
      </c>
      <c r="E110" s="98">
        <v>286</v>
      </c>
      <c r="F110" s="98">
        <v>125</v>
      </c>
      <c r="G110" s="98">
        <v>286</v>
      </c>
      <c r="H110" s="153">
        <f>G110/Demografia!E111</f>
        <v>6.4068100358422933E-2</v>
      </c>
      <c r="I110" s="153">
        <f t="shared" si="2"/>
        <v>2.4852376881324928E-3</v>
      </c>
      <c r="J110" s="153">
        <f t="shared" si="3"/>
        <v>2.6676864815453928E-3</v>
      </c>
      <c r="K110" s="152">
        <f>G110/Demografia!E111*10000</f>
        <v>640.6810035842293</v>
      </c>
      <c r="L110" s="174">
        <v>165</v>
      </c>
      <c r="M110" s="174">
        <v>163</v>
      </c>
      <c r="N110" s="174">
        <v>18</v>
      </c>
      <c r="O110" s="174">
        <v>175</v>
      </c>
      <c r="P110" s="174">
        <v>10</v>
      </c>
      <c r="Q110" s="174">
        <v>3</v>
      </c>
      <c r="R110" s="174">
        <v>0</v>
      </c>
      <c r="S110" s="176">
        <v>3</v>
      </c>
      <c r="T110" s="99">
        <v>1488</v>
      </c>
      <c r="U110" s="99">
        <v>45.666666666666664</v>
      </c>
      <c r="V110" s="100">
        <v>1</v>
      </c>
      <c r="W110" s="101">
        <v>7</v>
      </c>
      <c r="X110" s="102" t="s">
        <v>493</v>
      </c>
      <c r="Y110" s="181">
        <v>0</v>
      </c>
      <c r="Z110" s="182">
        <v>0</v>
      </c>
      <c r="AA110" s="179" t="s">
        <v>493</v>
      </c>
      <c r="AF110" s="20"/>
      <c r="AL110"/>
    </row>
    <row r="111" spans="1:38">
      <c r="A111" s="2">
        <v>124</v>
      </c>
      <c r="B111" s="11" t="s">
        <v>149</v>
      </c>
      <c r="C111" s="13" t="s">
        <v>153</v>
      </c>
      <c r="D111" s="56" t="s">
        <v>18</v>
      </c>
      <c r="E111" s="98">
        <v>348</v>
      </c>
      <c r="F111" s="98">
        <v>145</v>
      </c>
      <c r="G111" s="98">
        <v>348</v>
      </c>
      <c r="H111" s="153">
        <f>G111/Demografia!E112</f>
        <v>4.1606886657101862E-2</v>
      </c>
      <c r="I111" s="153">
        <f t="shared" si="2"/>
        <v>2.8828757182336917E-3</v>
      </c>
      <c r="J111" s="153">
        <f t="shared" si="3"/>
        <v>3.2459961383839043E-3</v>
      </c>
      <c r="K111" s="152">
        <f>G111/Demografia!E112*10000</f>
        <v>416.06886657101859</v>
      </c>
      <c r="L111" s="174">
        <v>237</v>
      </c>
      <c r="M111" s="174">
        <v>277</v>
      </c>
      <c r="N111" s="174">
        <v>136</v>
      </c>
      <c r="O111" s="174">
        <v>95</v>
      </c>
      <c r="P111" s="174">
        <v>114</v>
      </c>
      <c r="Q111" s="174">
        <v>15</v>
      </c>
      <c r="R111" s="174">
        <v>1</v>
      </c>
      <c r="S111" s="176">
        <v>3</v>
      </c>
      <c r="T111" s="99">
        <v>2788</v>
      </c>
      <c r="U111" s="99">
        <v>36.333333333333336</v>
      </c>
      <c r="V111" s="100">
        <v>1</v>
      </c>
      <c r="W111" s="101">
        <v>13</v>
      </c>
      <c r="X111" s="102" t="s">
        <v>492</v>
      </c>
      <c r="Y111" s="181">
        <v>4</v>
      </c>
      <c r="Z111" s="182">
        <v>2.4844720496894411E-3</v>
      </c>
      <c r="AA111" s="179" t="s">
        <v>492</v>
      </c>
      <c r="AF111" s="20"/>
      <c r="AL111"/>
    </row>
    <row r="112" spans="1:38">
      <c r="A112" s="2">
        <v>87</v>
      </c>
      <c r="B112" s="9" t="s">
        <v>110</v>
      </c>
      <c r="C112" s="4" t="s">
        <v>113</v>
      </c>
      <c r="D112" s="51" t="s">
        <v>17</v>
      </c>
      <c r="E112" s="98">
        <v>1239</v>
      </c>
      <c r="F112" s="98">
        <v>569</v>
      </c>
      <c r="G112" s="98">
        <v>1239</v>
      </c>
      <c r="H112" s="153">
        <f>G112/Demografia!E113</f>
        <v>7.9863349232950881E-2</v>
      </c>
      <c r="I112" s="153">
        <f t="shared" si="2"/>
        <v>1.1312801956379109E-2</v>
      </c>
      <c r="J112" s="153">
        <f t="shared" si="3"/>
        <v>1.1556865561659935E-2</v>
      </c>
      <c r="K112" s="152">
        <f>G112/Demografia!E113*10000</f>
        <v>798.63349232950884</v>
      </c>
      <c r="L112" s="174">
        <v>873</v>
      </c>
      <c r="M112" s="174">
        <v>835</v>
      </c>
      <c r="N112" s="174">
        <v>485</v>
      </c>
      <c r="O112" s="174">
        <v>442</v>
      </c>
      <c r="P112" s="174">
        <v>421</v>
      </c>
      <c r="Q112" s="174">
        <v>133</v>
      </c>
      <c r="R112" s="174">
        <v>11</v>
      </c>
      <c r="S112" s="176">
        <v>9</v>
      </c>
      <c r="T112" s="99">
        <v>1723.7777777777778</v>
      </c>
      <c r="U112" s="99">
        <v>106.44444444444444</v>
      </c>
      <c r="V112" s="100">
        <v>1</v>
      </c>
      <c r="W112" s="101">
        <v>32</v>
      </c>
      <c r="X112" s="102" t="s">
        <v>492</v>
      </c>
      <c r="Y112" s="181">
        <v>31</v>
      </c>
      <c r="Z112" s="182">
        <v>8.0729166666666675E-3</v>
      </c>
      <c r="AA112" s="179" t="s">
        <v>492</v>
      </c>
      <c r="AF112" s="20"/>
      <c r="AL112"/>
    </row>
    <row r="113" spans="1:38">
      <c r="A113" s="2">
        <v>88</v>
      </c>
      <c r="B113" s="9" t="s">
        <v>110</v>
      </c>
      <c r="C113" s="4" t="s">
        <v>113</v>
      </c>
      <c r="D113" s="51" t="s">
        <v>18</v>
      </c>
      <c r="E113" s="98">
        <v>1333</v>
      </c>
      <c r="F113" s="98">
        <v>427</v>
      </c>
      <c r="G113" s="98">
        <v>1333</v>
      </c>
      <c r="H113" s="153">
        <f>G113/Demografia!E114</f>
        <v>0.18442169341449918</v>
      </c>
      <c r="I113" s="153">
        <f t="shared" si="2"/>
        <v>8.4895719426605967E-3</v>
      </c>
      <c r="J113" s="153">
        <f t="shared" si="3"/>
        <v>1.2433657622028001E-2</v>
      </c>
      <c r="K113" s="152">
        <f>G113/Demografia!E114*10000</f>
        <v>1844.2169341449919</v>
      </c>
      <c r="L113" s="174">
        <v>1333</v>
      </c>
      <c r="M113" s="174">
        <v>201</v>
      </c>
      <c r="N113" s="174">
        <v>138</v>
      </c>
      <c r="O113" s="174">
        <v>168</v>
      </c>
      <c r="P113" s="174">
        <v>98</v>
      </c>
      <c r="Q113" s="174">
        <v>56</v>
      </c>
      <c r="R113" s="174">
        <v>0</v>
      </c>
      <c r="S113" s="176">
        <v>5</v>
      </c>
      <c r="T113" s="99">
        <v>1445.6</v>
      </c>
      <c r="U113" s="99">
        <v>189.2</v>
      </c>
      <c r="V113" s="100">
        <v>2</v>
      </c>
      <c r="W113" s="101">
        <v>10</v>
      </c>
      <c r="X113" s="102" t="s">
        <v>492</v>
      </c>
      <c r="Y113" s="181">
        <v>9</v>
      </c>
      <c r="Z113" s="182">
        <v>6.6225165562913907E-3</v>
      </c>
      <c r="AA113" s="179" t="s">
        <v>492</v>
      </c>
      <c r="AF113" s="20"/>
      <c r="AL113"/>
    </row>
    <row r="114" spans="1:38">
      <c r="A114" s="2">
        <v>76</v>
      </c>
      <c r="B114" s="9" t="s">
        <v>97</v>
      </c>
      <c r="C114" s="4" t="s">
        <v>101</v>
      </c>
      <c r="D114" s="51" t="s">
        <v>18</v>
      </c>
      <c r="E114" s="98">
        <v>344</v>
      </c>
      <c r="F114" s="98">
        <v>167</v>
      </c>
      <c r="G114" s="98">
        <v>344</v>
      </c>
      <c r="H114" s="153">
        <f>G114/Demografia!E115</f>
        <v>4.9761319253580211E-2</v>
      </c>
      <c r="I114" s="153">
        <f t="shared" si="2"/>
        <v>3.3202775513450108E-3</v>
      </c>
      <c r="J114" s="153">
        <f t="shared" si="3"/>
        <v>3.2086858379427102E-3</v>
      </c>
      <c r="K114" s="152">
        <f>G114/Demografia!E115*10000</f>
        <v>497.61319253580211</v>
      </c>
      <c r="L114" s="174">
        <v>87</v>
      </c>
      <c r="M114" s="174">
        <v>129</v>
      </c>
      <c r="N114" s="174">
        <v>106</v>
      </c>
      <c r="O114" s="174">
        <v>91</v>
      </c>
      <c r="P114" s="174">
        <v>62</v>
      </c>
      <c r="Q114" s="174">
        <v>7</v>
      </c>
      <c r="R114" s="174">
        <v>0</v>
      </c>
      <c r="S114" s="176">
        <v>3</v>
      </c>
      <c r="T114" s="99">
        <v>2304.3333333333335</v>
      </c>
      <c r="U114" s="99">
        <v>55.666666666666664</v>
      </c>
      <c r="V114" s="100">
        <v>2</v>
      </c>
      <c r="W114" s="101">
        <v>12</v>
      </c>
      <c r="X114" s="102" t="s">
        <v>492</v>
      </c>
      <c r="Y114" s="181">
        <v>35</v>
      </c>
      <c r="Z114" s="182">
        <v>2.6515151515151516E-2</v>
      </c>
      <c r="AA114" s="179" t="s">
        <v>492</v>
      </c>
      <c r="AF114" s="20"/>
      <c r="AL114"/>
    </row>
    <row r="115" spans="1:38">
      <c r="A115" s="2">
        <v>92</v>
      </c>
      <c r="B115" s="9" t="s">
        <v>116</v>
      </c>
      <c r="C115" s="4" t="s">
        <v>118</v>
      </c>
      <c r="D115" s="51" t="s">
        <v>32</v>
      </c>
      <c r="E115" s="98">
        <v>1034</v>
      </c>
      <c r="F115" s="98">
        <v>472</v>
      </c>
      <c r="G115" s="98">
        <v>1034</v>
      </c>
      <c r="H115" s="153">
        <f>G115/Demografia!E116</f>
        <v>6.8169831223628685E-2</v>
      </c>
      <c r="I115" s="153">
        <f t="shared" si="2"/>
        <v>9.3842575103882941E-3</v>
      </c>
      <c r="J115" s="153">
        <f t="shared" si="3"/>
        <v>9.6447126640487272E-3</v>
      </c>
      <c r="K115" s="152">
        <f>G115/Demografia!E116*10000</f>
        <v>681.69831223628682</v>
      </c>
      <c r="L115" s="174">
        <v>321</v>
      </c>
      <c r="M115" s="174">
        <v>560</v>
      </c>
      <c r="N115" s="174">
        <v>459</v>
      </c>
      <c r="O115" s="174">
        <v>620</v>
      </c>
      <c r="P115" s="174">
        <v>163</v>
      </c>
      <c r="Q115" s="174">
        <v>103</v>
      </c>
      <c r="R115" s="174">
        <v>1</v>
      </c>
      <c r="S115" s="176">
        <v>15</v>
      </c>
      <c r="T115" s="99">
        <v>1011.2</v>
      </c>
      <c r="U115" s="99">
        <v>34.733333333333334</v>
      </c>
      <c r="V115" s="100">
        <v>3</v>
      </c>
      <c r="W115" s="101">
        <v>29</v>
      </c>
      <c r="X115" s="102" t="s">
        <v>492</v>
      </c>
      <c r="Y115" s="181">
        <v>126</v>
      </c>
      <c r="Z115" s="182">
        <v>3.7069726390114736E-2</v>
      </c>
      <c r="AA115" s="179" t="s">
        <v>492</v>
      </c>
      <c r="AF115" s="20"/>
      <c r="AL115"/>
    </row>
    <row r="116" spans="1:38">
      <c r="A116" s="2">
        <v>26</v>
      </c>
      <c r="B116" s="9" t="s">
        <v>37</v>
      </c>
      <c r="C116" s="4" t="s">
        <v>44</v>
      </c>
      <c r="D116" s="51" t="s">
        <v>18</v>
      </c>
      <c r="E116" s="98">
        <v>286</v>
      </c>
      <c r="F116" s="98">
        <v>114</v>
      </c>
      <c r="G116" s="98">
        <v>286</v>
      </c>
      <c r="H116" s="153">
        <f>G116/Demografia!E117</f>
        <v>2.6624464717929622E-2</v>
      </c>
      <c r="I116" s="153">
        <f t="shared" si="2"/>
        <v>2.2665367715768337E-3</v>
      </c>
      <c r="J116" s="153">
        <f t="shared" si="3"/>
        <v>2.6676864815453928E-3</v>
      </c>
      <c r="K116" s="152">
        <f>G116/Demografia!E117*10000</f>
        <v>266.24464717929624</v>
      </c>
      <c r="L116" s="174">
        <v>168</v>
      </c>
      <c r="M116" s="174">
        <v>93</v>
      </c>
      <c r="N116" s="174">
        <v>154</v>
      </c>
      <c r="O116" s="174">
        <v>76</v>
      </c>
      <c r="P116" s="174">
        <v>74</v>
      </c>
      <c r="Q116" s="174">
        <v>49</v>
      </c>
      <c r="R116" s="174">
        <v>1</v>
      </c>
      <c r="S116" s="176">
        <v>5</v>
      </c>
      <c r="T116" s="99">
        <v>2148.4</v>
      </c>
      <c r="U116" s="99">
        <v>34.4</v>
      </c>
      <c r="V116" s="100">
        <v>1</v>
      </c>
      <c r="W116" s="101">
        <v>16</v>
      </c>
      <c r="X116" s="102" t="s">
        <v>492</v>
      </c>
      <c r="Y116" s="181">
        <v>7</v>
      </c>
      <c r="Z116" s="182">
        <v>3.8022813688212928E-3</v>
      </c>
      <c r="AA116" s="179" t="s">
        <v>492</v>
      </c>
      <c r="AF116" s="20"/>
      <c r="AL116"/>
    </row>
    <row r="117" spans="1:38">
      <c r="A117" s="2">
        <v>62</v>
      </c>
      <c r="B117" s="9" t="s">
        <v>75</v>
      </c>
      <c r="C117" s="4" t="s">
        <v>81</v>
      </c>
      <c r="D117" s="51" t="s">
        <v>32</v>
      </c>
      <c r="E117" s="98">
        <v>936</v>
      </c>
      <c r="F117" s="98">
        <v>338</v>
      </c>
      <c r="G117" s="98">
        <v>936</v>
      </c>
      <c r="H117" s="153">
        <f>G117/Demografia!E118</f>
        <v>0.13136842105263158</v>
      </c>
      <c r="I117" s="153">
        <f t="shared" si="2"/>
        <v>6.7200827087102611E-3</v>
      </c>
      <c r="J117" s="153">
        <f t="shared" si="3"/>
        <v>8.7306103032394663E-3</v>
      </c>
      <c r="K117" s="152">
        <f>G117/Demografia!E118*10000</f>
        <v>1313.6842105263158</v>
      </c>
      <c r="L117" s="174">
        <v>406</v>
      </c>
      <c r="M117" s="174">
        <v>412</v>
      </c>
      <c r="N117" s="174">
        <v>122</v>
      </c>
      <c r="O117" s="174">
        <v>96</v>
      </c>
      <c r="P117" s="174">
        <v>168</v>
      </c>
      <c r="Q117" s="174">
        <v>7</v>
      </c>
      <c r="R117" s="174">
        <v>0</v>
      </c>
      <c r="S117" s="176">
        <v>6</v>
      </c>
      <c r="T117" s="99">
        <v>1187.5</v>
      </c>
      <c r="U117" s="99">
        <v>93</v>
      </c>
      <c r="V117" s="100">
        <v>3</v>
      </c>
      <c r="W117" s="101">
        <v>16</v>
      </c>
      <c r="X117" s="102" t="s">
        <v>492</v>
      </c>
      <c r="Y117" s="181">
        <v>43</v>
      </c>
      <c r="Z117" s="182">
        <v>2.7831715210355986E-2</v>
      </c>
      <c r="AA117" s="179" t="s">
        <v>493</v>
      </c>
      <c r="AF117" s="20"/>
      <c r="AL117"/>
    </row>
    <row r="118" spans="1:38">
      <c r="A118" s="2">
        <v>89</v>
      </c>
      <c r="B118" s="9" t="s">
        <v>110</v>
      </c>
      <c r="C118" s="4" t="s">
        <v>114</v>
      </c>
      <c r="D118" s="51" t="s">
        <v>18</v>
      </c>
      <c r="E118" s="98">
        <v>564</v>
      </c>
      <c r="F118" s="98">
        <v>196</v>
      </c>
      <c r="G118" s="98">
        <v>564</v>
      </c>
      <c r="H118" s="153">
        <f>G118/Demografia!E119</f>
        <v>0.10360029390154299</v>
      </c>
      <c r="I118" s="153">
        <f t="shared" si="2"/>
        <v>3.8968526949917492E-3</v>
      </c>
      <c r="J118" s="153">
        <f t="shared" si="3"/>
        <v>5.2607523622083966E-3</v>
      </c>
      <c r="K118" s="152">
        <f>G118/Demografia!E119*10000</f>
        <v>1036.00293901543</v>
      </c>
      <c r="L118" s="174">
        <v>370</v>
      </c>
      <c r="M118" s="174">
        <v>87</v>
      </c>
      <c r="N118" s="174">
        <v>61</v>
      </c>
      <c r="O118" s="174">
        <v>59</v>
      </c>
      <c r="P118" s="174">
        <v>23</v>
      </c>
      <c r="Q118" s="174">
        <v>28</v>
      </c>
      <c r="R118" s="174">
        <v>0</v>
      </c>
      <c r="S118" s="176">
        <v>4</v>
      </c>
      <c r="T118" s="99">
        <v>1361</v>
      </c>
      <c r="U118" s="99">
        <v>77.75</v>
      </c>
      <c r="V118" s="100">
        <v>1</v>
      </c>
      <c r="W118" s="101">
        <v>11</v>
      </c>
      <c r="X118" s="102" t="s">
        <v>492</v>
      </c>
      <c r="Y118" s="181">
        <v>11</v>
      </c>
      <c r="Z118" s="182">
        <v>8.8852988691437811E-3</v>
      </c>
      <c r="AA118" s="179" t="s">
        <v>492</v>
      </c>
      <c r="AF118" s="20"/>
      <c r="AL118"/>
    </row>
    <row r="119" spans="1:38">
      <c r="A119" s="2">
        <v>27</v>
      </c>
      <c r="B119" s="9" t="s">
        <v>37</v>
      </c>
      <c r="C119" s="4" t="s">
        <v>45</v>
      </c>
      <c r="D119" s="51" t="s">
        <v>32</v>
      </c>
      <c r="E119" s="98">
        <v>614</v>
      </c>
      <c r="F119" s="98">
        <v>315</v>
      </c>
      <c r="G119" s="98">
        <v>614</v>
      </c>
      <c r="H119" s="153">
        <f>G119/Demografia!E120</f>
        <v>3.7325227963525838E-2</v>
      </c>
      <c r="I119" s="153">
        <f t="shared" si="2"/>
        <v>6.2627989740938819E-3</v>
      </c>
      <c r="J119" s="153">
        <f t="shared" si="3"/>
        <v>5.7271311177233258E-3</v>
      </c>
      <c r="K119" s="152">
        <f>G119/Demografia!E120*10000</f>
        <v>373.25227963525839</v>
      </c>
      <c r="L119" s="174">
        <v>355</v>
      </c>
      <c r="M119" s="174">
        <v>193</v>
      </c>
      <c r="N119" s="174">
        <v>263</v>
      </c>
      <c r="O119" s="174">
        <v>307</v>
      </c>
      <c r="P119" s="174">
        <v>321</v>
      </c>
      <c r="Q119" s="174">
        <v>27</v>
      </c>
      <c r="R119" s="174">
        <v>7</v>
      </c>
      <c r="S119" s="176">
        <v>9</v>
      </c>
      <c r="T119" s="99">
        <v>1827.7777777777778</v>
      </c>
      <c r="U119" s="99">
        <v>56.888888888888886</v>
      </c>
      <c r="V119" s="100">
        <v>2</v>
      </c>
      <c r="W119" s="101">
        <v>26</v>
      </c>
      <c r="X119" s="102" t="s">
        <v>492</v>
      </c>
      <c r="Y119" s="181">
        <v>116</v>
      </c>
      <c r="Z119" s="182">
        <v>3.2889140912957186E-2</v>
      </c>
      <c r="AA119" s="179" t="s">
        <v>492</v>
      </c>
      <c r="AF119" s="20"/>
      <c r="AL119"/>
    </row>
    <row r="120" spans="1:38">
      <c r="A120" s="2">
        <v>93</v>
      </c>
      <c r="B120" s="9" t="s">
        <v>116</v>
      </c>
      <c r="C120" s="4" t="s">
        <v>119</v>
      </c>
      <c r="D120" s="51" t="s">
        <v>18</v>
      </c>
      <c r="E120" s="98">
        <v>364</v>
      </c>
      <c r="F120" s="98">
        <v>148</v>
      </c>
      <c r="G120" s="98">
        <v>364</v>
      </c>
      <c r="H120" s="153">
        <f>G120/Demografia!E121</f>
        <v>7.9982421445836074E-2</v>
      </c>
      <c r="I120" s="153">
        <f t="shared" si="2"/>
        <v>2.9425214227488715E-3</v>
      </c>
      <c r="J120" s="153">
        <f t="shared" si="3"/>
        <v>3.3952373401486815E-3</v>
      </c>
      <c r="K120" s="152">
        <f>G120/Demografia!E121*10000</f>
        <v>799.82421445836076</v>
      </c>
      <c r="L120" s="174">
        <v>83</v>
      </c>
      <c r="M120" s="174">
        <v>133</v>
      </c>
      <c r="N120" s="174">
        <v>105</v>
      </c>
      <c r="O120" s="174">
        <v>101</v>
      </c>
      <c r="P120" s="174">
        <v>0</v>
      </c>
      <c r="Q120" s="174">
        <v>0</v>
      </c>
      <c r="R120" s="174">
        <v>0</v>
      </c>
      <c r="S120" s="176">
        <v>3</v>
      </c>
      <c r="T120" s="99">
        <v>1517</v>
      </c>
      <c r="U120" s="99">
        <v>52</v>
      </c>
      <c r="V120" s="100">
        <v>1</v>
      </c>
      <c r="W120" s="101">
        <v>13</v>
      </c>
      <c r="X120" s="102" t="s">
        <v>492</v>
      </c>
      <c r="Y120" s="181">
        <v>39</v>
      </c>
      <c r="Z120" s="182">
        <v>4.2998897464167588E-2</v>
      </c>
      <c r="AA120" s="179" t="s">
        <v>493</v>
      </c>
      <c r="AF120" s="20"/>
      <c r="AL120"/>
    </row>
    <row r="121" spans="1:38">
      <c r="A121" s="2">
        <v>33</v>
      </c>
      <c r="B121" s="9" t="s">
        <v>46</v>
      </c>
      <c r="C121" s="4" t="s">
        <v>51</v>
      </c>
      <c r="D121" s="51" t="s">
        <v>18</v>
      </c>
      <c r="E121" s="98">
        <v>311</v>
      </c>
      <c r="F121" s="98">
        <v>118</v>
      </c>
      <c r="G121" s="98">
        <v>311</v>
      </c>
      <c r="H121" s="153">
        <f>G121/Demografia!E122</f>
        <v>6.0003858769052669E-2</v>
      </c>
      <c r="I121" s="153">
        <f t="shared" si="2"/>
        <v>2.3460643775970735E-3</v>
      </c>
      <c r="J121" s="153">
        <f t="shared" si="3"/>
        <v>2.900875859302857E-3</v>
      </c>
      <c r="K121" s="152">
        <f>G121/Demografia!E122*10000</f>
        <v>600.0385876905267</v>
      </c>
      <c r="L121" s="174">
        <v>163</v>
      </c>
      <c r="M121" s="174">
        <v>174</v>
      </c>
      <c r="N121" s="174">
        <v>54</v>
      </c>
      <c r="O121" s="174">
        <v>49</v>
      </c>
      <c r="P121" s="174">
        <v>106</v>
      </c>
      <c r="Q121" s="174">
        <v>3</v>
      </c>
      <c r="R121" s="174">
        <v>0</v>
      </c>
      <c r="S121" s="176">
        <v>3</v>
      </c>
      <c r="T121" s="99">
        <v>1727.6666666666667</v>
      </c>
      <c r="U121" s="99">
        <v>39.333333333333336</v>
      </c>
      <c r="V121" s="100">
        <v>1</v>
      </c>
      <c r="W121" s="101">
        <v>7</v>
      </c>
      <c r="X121" s="102" t="s">
        <v>493</v>
      </c>
      <c r="Y121" s="181">
        <v>0</v>
      </c>
      <c r="Z121" s="182">
        <v>0</v>
      </c>
      <c r="AA121" s="179" t="s">
        <v>493</v>
      </c>
      <c r="AF121" s="20"/>
      <c r="AL121"/>
    </row>
    <row r="122" spans="1:38">
      <c r="A122" s="2">
        <v>72</v>
      </c>
      <c r="B122" s="9" t="s">
        <v>92</v>
      </c>
      <c r="C122" s="4" t="s">
        <v>96</v>
      </c>
      <c r="D122" s="51" t="s">
        <v>32</v>
      </c>
      <c r="E122" s="98">
        <v>990</v>
      </c>
      <c r="F122" s="98">
        <v>360</v>
      </c>
      <c r="G122" s="98">
        <v>990</v>
      </c>
      <c r="H122" s="153">
        <f>G122/Demografia!E123</f>
        <v>9.0642739425013732E-2</v>
      </c>
      <c r="I122" s="153">
        <f t="shared" si="2"/>
        <v>7.1574845418215802E-3</v>
      </c>
      <c r="J122" s="153">
        <f t="shared" si="3"/>
        <v>9.2342993591955896E-3</v>
      </c>
      <c r="K122" s="152">
        <f>G122/Demografia!E123*10000</f>
        <v>906.42739425013735</v>
      </c>
      <c r="L122" s="174">
        <v>415</v>
      </c>
      <c r="M122" s="174">
        <v>388</v>
      </c>
      <c r="N122" s="174">
        <v>276</v>
      </c>
      <c r="O122" s="174">
        <v>525</v>
      </c>
      <c r="P122" s="174">
        <v>205</v>
      </c>
      <c r="Q122" s="174">
        <v>25</v>
      </c>
      <c r="R122" s="174">
        <v>0</v>
      </c>
      <c r="S122" s="176">
        <v>6</v>
      </c>
      <c r="T122" s="99">
        <v>1820.3333333333333</v>
      </c>
      <c r="U122" s="99">
        <v>52.833333333333336</v>
      </c>
      <c r="V122" s="100">
        <v>1</v>
      </c>
      <c r="W122" s="101">
        <v>9</v>
      </c>
      <c r="X122" s="102" t="s">
        <v>492</v>
      </c>
      <c r="Y122" s="181">
        <v>56</v>
      </c>
      <c r="Z122" s="182">
        <v>2.1952175617404941E-2</v>
      </c>
      <c r="AA122" s="179" t="s">
        <v>492</v>
      </c>
      <c r="AF122" s="20"/>
      <c r="AL122"/>
    </row>
    <row r="123" spans="1:38">
      <c r="A123" s="2">
        <v>77</v>
      </c>
      <c r="B123" s="9" t="s">
        <v>97</v>
      </c>
      <c r="C123" s="4" t="s">
        <v>102</v>
      </c>
      <c r="D123" s="51" t="s">
        <v>32</v>
      </c>
      <c r="E123" s="98">
        <v>1595</v>
      </c>
      <c r="F123" s="98">
        <v>705</v>
      </c>
      <c r="G123" s="98">
        <v>1595</v>
      </c>
      <c r="H123" s="153">
        <f>G123/Demografia!E124</f>
        <v>6.3779590531030064E-2</v>
      </c>
      <c r="I123" s="153">
        <f t="shared" si="2"/>
        <v>1.401674056106726E-2</v>
      </c>
      <c r="J123" s="153">
        <f t="shared" si="3"/>
        <v>1.4877482300926228E-2</v>
      </c>
      <c r="K123" s="152">
        <f>G123/Demografia!E124*10000</f>
        <v>637.79590531030067</v>
      </c>
      <c r="L123" s="174">
        <v>848</v>
      </c>
      <c r="M123" s="174">
        <v>618</v>
      </c>
      <c r="N123" s="174">
        <v>664</v>
      </c>
      <c r="O123" s="174">
        <v>1181</v>
      </c>
      <c r="P123" s="174">
        <v>570</v>
      </c>
      <c r="Q123" s="174">
        <v>82</v>
      </c>
      <c r="R123" s="174">
        <v>3</v>
      </c>
      <c r="S123" s="176">
        <v>16</v>
      </c>
      <c r="T123" s="99">
        <v>1563</v>
      </c>
      <c r="U123" s="99">
        <v>45.375</v>
      </c>
      <c r="V123" s="100">
        <v>3</v>
      </c>
      <c r="W123" s="101">
        <v>45</v>
      </c>
      <c r="X123" s="102" t="s">
        <v>492</v>
      </c>
      <c r="Y123" s="181">
        <v>149</v>
      </c>
      <c r="Z123" s="182">
        <v>3.0259951259138912E-2</v>
      </c>
      <c r="AA123" s="179" t="s">
        <v>492</v>
      </c>
      <c r="AF123" s="20"/>
      <c r="AL123"/>
    </row>
    <row r="124" spans="1:38">
      <c r="A124" s="2">
        <v>119</v>
      </c>
      <c r="B124" s="9" t="s">
        <v>142</v>
      </c>
      <c r="C124" s="4" t="s">
        <v>147</v>
      </c>
      <c r="D124" s="51" t="s">
        <v>18</v>
      </c>
      <c r="E124" s="98">
        <v>400</v>
      </c>
      <c r="F124" s="98">
        <v>125</v>
      </c>
      <c r="G124" s="98">
        <v>400</v>
      </c>
      <c r="H124" s="153">
        <f>G124/Demografia!E125</f>
        <v>7.1339397182093811E-2</v>
      </c>
      <c r="I124" s="153">
        <f t="shared" si="2"/>
        <v>2.4852376881324928E-3</v>
      </c>
      <c r="J124" s="153">
        <f t="shared" si="3"/>
        <v>3.7310300441194301E-3</v>
      </c>
      <c r="K124" s="152">
        <f>G124/Demografia!E125*10000</f>
        <v>713.39397182093808</v>
      </c>
      <c r="L124" s="174">
        <v>215</v>
      </c>
      <c r="M124" s="174">
        <v>121</v>
      </c>
      <c r="N124" s="174">
        <v>140</v>
      </c>
      <c r="O124" s="174">
        <v>161</v>
      </c>
      <c r="P124" s="174">
        <v>89</v>
      </c>
      <c r="Q124" s="174">
        <v>1</v>
      </c>
      <c r="R124" s="174">
        <v>0</v>
      </c>
      <c r="S124" s="176">
        <v>3</v>
      </c>
      <c r="T124" s="99">
        <v>1869</v>
      </c>
      <c r="U124" s="99">
        <v>55.333333333333336</v>
      </c>
      <c r="V124" s="100">
        <v>1</v>
      </c>
      <c r="W124" s="101">
        <v>12</v>
      </c>
      <c r="X124" s="102" t="s">
        <v>492</v>
      </c>
      <c r="Y124" s="181">
        <v>7</v>
      </c>
      <c r="Z124" s="182">
        <v>6.3810391978122152E-3</v>
      </c>
      <c r="AA124" s="179" t="s">
        <v>493</v>
      </c>
      <c r="AF124" s="20"/>
      <c r="AL124"/>
    </row>
    <row r="125" spans="1:38">
      <c r="A125" s="2">
        <v>103</v>
      </c>
      <c r="B125" s="9" t="s">
        <v>121</v>
      </c>
      <c r="C125" s="4" t="s">
        <v>130</v>
      </c>
      <c r="D125" s="51" t="s">
        <v>32</v>
      </c>
      <c r="E125" s="98">
        <v>2110</v>
      </c>
      <c r="F125" s="98">
        <v>1043</v>
      </c>
      <c r="G125" s="98">
        <v>2110</v>
      </c>
      <c r="H125" s="153">
        <f>G125/Demografia!E126</f>
        <v>6.4075311266322502E-2</v>
      </c>
      <c r="I125" s="153">
        <f t="shared" si="2"/>
        <v>2.0736823269777521E-2</v>
      </c>
      <c r="J125" s="153">
        <f t="shared" si="3"/>
        <v>1.9681183482729996E-2</v>
      </c>
      <c r="K125" s="152">
        <f>G125/Demografia!E126*10000</f>
        <v>640.75311266322501</v>
      </c>
      <c r="L125" s="174">
        <v>1211</v>
      </c>
      <c r="M125" s="174">
        <v>890</v>
      </c>
      <c r="N125" s="174">
        <v>994</v>
      </c>
      <c r="O125" s="174">
        <v>871</v>
      </c>
      <c r="P125" s="174">
        <v>739</v>
      </c>
      <c r="Q125" s="174">
        <v>108</v>
      </c>
      <c r="R125" s="174">
        <v>17</v>
      </c>
      <c r="S125" s="176">
        <v>20</v>
      </c>
      <c r="T125" s="99">
        <v>1646.5</v>
      </c>
      <c r="U125" s="99">
        <v>43.6</v>
      </c>
      <c r="V125" s="100">
        <v>3</v>
      </c>
      <c r="W125" s="101">
        <v>31</v>
      </c>
      <c r="X125" s="102" t="s">
        <v>492</v>
      </c>
      <c r="Y125" s="181">
        <v>140</v>
      </c>
      <c r="Z125" s="182">
        <v>1.8111254851228976E-2</v>
      </c>
      <c r="AA125" s="179" t="s">
        <v>492</v>
      </c>
      <c r="AF125" s="20"/>
      <c r="AL125"/>
    </row>
    <row r="126" spans="1:38">
      <c r="A126" s="2">
        <v>46</v>
      </c>
      <c r="B126" s="9" t="s">
        <v>59</v>
      </c>
      <c r="C126" s="4" t="s">
        <v>65</v>
      </c>
      <c r="D126" s="51" t="s">
        <v>18</v>
      </c>
      <c r="E126" s="98">
        <v>554</v>
      </c>
      <c r="F126" s="98">
        <v>185</v>
      </c>
      <c r="G126" s="98">
        <v>554</v>
      </c>
      <c r="H126" s="153">
        <f>G126/Demografia!E127</f>
        <v>0.14694960212201591</v>
      </c>
      <c r="I126" s="153">
        <f t="shared" si="2"/>
        <v>3.6781517784360896E-3</v>
      </c>
      <c r="J126" s="153">
        <f t="shared" si="3"/>
        <v>5.1674766111054109E-3</v>
      </c>
      <c r="K126" s="152">
        <f>G126/Demografia!E127*10000</f>
        <v>1469.496021220159</v>
      </c>
      <c r="L126" s="174">
        <v>408</v>
      </c>
      <c r="M126" s="174">
        <v>306</v>
      </c>
      <c r="N126" s="174">
        <v>92</v>
      </c>
      <c r="O126" s="174">
        <v>62</v>
      </c>
      <c r="P126" s="174">
        <v>7</v>
      </c>
      <c r="Q126" s="174">
        <v>26</v>
      </c>
      <c r="R126" s="174">
        <v>0</v>
      </c>
      <c r="S126" s="176">
        <v>3</v>
      </c>
      <c r="T126" s="99">
        <v>1256.6666666666667</v>
      </c>
      <c r="U126" s="99">
        <v>78.333333333333329</v>
      </c>
      <c r="V126" s="100">
        <v>1</v>
      </c>
      <c r="W126" s="101">
        <v>13</v>
      </c>
      <c r="X126" s="102" t="s">
        <v>493</v>
      </c>
      <c r="Y126" s="181">
        <v>0</v>
      </c>
      <c r="Z126" s="182">
        <v>0</v>
      </c>
      <c r="AA126" s="179" t="s">
        <v>493</v>
      </c>
      <c r="AF126" s="20"/>
      <c r="AL126"/>
    </row>
    <row r="127" spans="1:38">
      <c r="A127" s="2">
        <v>18</v>
      </c>
      <c r="B127" s="9" t="s">
        <v>26</v>
      </c>
      <c r="C127" s="4" t="s">
        <v>35</v>
      </c>
      <c r="D127" s="51" t="s">
        <v>18</v>
      </c>
      <c r="E127" s="98">
        <v>393</v>
      </c>
      <c r="F127" s="98">
        <v>133</v>
      </c>
      <c r="G127" s="98">
        <v>393</v>
      </c>
      <c r="H127" s="153">
        <f>G127/Demografia!E128</f>
        <v>7.9602997771926268E-2</v>
      </c>
      <c r="I127" s="153">
        <f t="shared" si="2"/>
        <v>2.6442929001729725E-3</v>
      </c>
      <c r="J127" s="153">
        <f t="shared" si="3"/>
        <v>3.6657370183473402E-3</v>
      </c>
      <c r="K127" s="152">
        <f>G127/Demografia!E128*10000</f>
        <v>796.02997771926266</v>
      </c>
      <c r="L127" s="174">
        <v>101</v>
      </c>
      <c r="M127" s="174">
        <v>60</v>
      </c>
      <c r="N127" s="174">
        <v>32</v>
      </c>
      <c r="O127" s="174">
        <v>8</v>
      </c>
      <c r="P127" s="174">
        <v>112</v>
      </c>
      <c r="Q127" s="174">
        <v>0</v>
      </c>
      <c r="R127" s="174">
        <v>0</v>
      </c>
      <c r="S127" s="176">
        <v>3</v>
      </c>
      <c r="T127" s="99">
        <v>1645.6666666666667</v>
      </c>
      <c r="U127" s="99">
        <v>46</v>
      </c>
      <c r="V127" s="100">
        <v>1</v>
      </c>
      <c r="W127" s="101">
        <v>11</v>
      </c>
      <c r="X127" s="102" t="s">
        <v>492</v>
      </c>
      <c r="Y127" s="181">
        <v>9</v>
      </c>
      <c r="Z127" s="182">
        <v>9.5744680851063829E-3</v>
      </c>
      <c r="AA127" s="179" t="s">
        <v>493</v>
      </c>
      <c r="AF127" s="20"/>
      <c r="AL127"/>
    </row>
    <row r="128" spans="1:38">
      <c r="A128" s="2">
        <v>104</v>
      </c>
      <c r="B128" s="9" t="s">
        <v>121</v>
      </c>
      <c r="C128" s="4" t="s">
        <v>131</v>
      </c>
      <c r="D128" s="51" t="s">
        <v>18</v>
      </c>
      <c r="E128" s="98">
        <v>138</v>
      </c>
      <c r="F128" s="98">
        <v>56</v>
      </c>
      <c r="G128" s="98">
        <v>138</v>
      </c>
      <c r="H128" s="153">
        <f>G128/Demografia!E129</f>
        <v>3.9439839954272651E-2</v>
      </c>
      <c r="I128" s="153">
        <f t="shared" si="2"/>
        <v>1.1133864842833568E-3</v>
      </c>
      <c r="J128" s="153">
        <f t="shared" si="3"/>
        <v>1.2872053652212034E-3</v>
      </c>
      <c r="K128" s="152">
        <f>G128/Demografia!E129*10000</f>
        <v>394.39839954272651</v>
      </c>
      <c r="L128" s="174">
        <v>55</v>
      </c>
      <c r="M128" s="174">
        <v>29</v>
      </c>
      <c r="N128" s="174">
        <v>66</v>
      </c>
      <c r="O128" s="174">
        <v>95</v>
      </c>
      <c r="P128" s="174">
        <v>0</v>
      </c>
      <c r="Q128" s="174">
        <v>5</v>
      </c>
      <c r="R128" s="174">
        <v>0</v>
      </c>
      <c r="S128" s="176">
        <v>2</v>
      </c>
      <c r="T128" s="99">
        <v>1749.5</v>
      </c>
      <c r="U128" s="99">
        <v>142.5</v>
      </c>
      <c r="V128" s="100">
        <v>1</v>
      </c>
      <c r="W128" s="101">
        <v>7</v>
      </c>
      <c r="X128" s="102" t="s">
        <v>492</v>
      </c>
      <c r="Y128" s="181">
        <v>1</v>
      </c>
      <c r="Z128" s="182">
        <v>1.5220700152207001E-3</v>
      </c>
      <c r="AA128" s="179" t="s">
        <v>492</v>
      </c>
      <c r="AF128" s="20"/>
      <c r="AL128"/>
    </row>
    <row r="129" spans="1:38">
      <c r="A129" s="2">
        <v>63</v>
      </c>
      <c r="B129" s="9" t="s">
        <v>75</v>
      </c>
      <c r="C129" s="4" t="s">
        <v>82</v>
      </c>
      <c r="D129" s="51" t="s">
        <v>18</v>
      </c>
      <c r="E129" s="98">
        <v>540</v>
      </c>
      <c r="F129" s="98">
        <v>197</v>
      </c>
      <c r="G129" s="98">
        <v>540</v>
      </c>
      <c r="H129" s="153">
        <f>G129/Demografia!E130</f>
        <v>0.12115772941440431</v>
      </c>
      <c r="I129" s="153">
        <f t="shared" si="2"/>
        <v>3.9167345964968093E-3</v>
      </c>
      <c r="J129" s="153">
        <f t="shared" si="3"/>
        <v>5.0368905595612311E-3</v>
      </c>
      <c r="K129" s="152">
        <f>G129/Demografia!E130*10000</f>
        <v>1211.577294144043</v>
      </c>
      <c r="L129" s="174">
        <v>320</v>
      </c>
      <c r="M129" s="174">
        <v>185</v>
      </c>
      <c r="N129" s="174">
        <v>160</v>
      </c>
      <c r="O129" s="174">
        <v>139</v>
      </c>
      <c r="P129" s="174">
        <v>232</v>
      </c>
      <c r="Q129" s="174">
        <v>16</v>
      </c>
      <c r="R129" s="174">
        <v>0</v>
      </c>
      <c r="S129" s="176">
        <v>3</v>
      </c>
      <c r="T129" s="99">
        <v>1485.6666666666667</v>
      </c>
      <c r="U129" s="99">
        <v>80.666666666666671</v>
      </c>
      <c r="V129" s="100">
        <v>1</v>
      </c>
      <c r="W129" s="101">
        <v>10</v>
      </c>
      <c r="X129" s="102" t="s">
        <v>492</v>
      </c>
      <c r="Y129" s="181">
        <v>18</v>
      </c>
      <c r="Z129" s="182">
        <v>2.1126760563380281E-2</v>
      </c>
      <c r="AA129" s="179" t="s">
        <v>493</v>
      </c>
      <c r="AF129" s="20"/>
      <c r="AL129"/>
    </row>
    <row r="130" spans="1:38">
      <c r="A130" s="2">
        <v>84</v>
      </c>
      <c r="B130" s="9" t="s">
        <v>103</v>
      </c>
      <c r="C130" s="4" t="s">
        <v>109</v>
      </c>
      <c r="D130" s="51" t="s">
        <v>18</v>
      </c>
      <c r="E130" s="98">
        <v>301</v>
      </c>
      <c r="F130" s="98">
        <v>132</v>
      </c>
      <c r="G130" s="98">
        <v>301</v>
      </c>
      <c r="H130" s="153">
        <f>G130/Demografia!E131</f>
        <v>6.6416593115622244E-2</v>
      </c>
      <c r="I130" s="153">
        <f t="shared" si="2"/>
        <v>2.6244109986679125E-3</v>
      </c>
      <c r="J130" s="153">
        <f t="shared" si="3"/>
        <v>2.8076001081998713E-3</v>
      </c>
      <c r="K130" s="152">
        <f>G130/Demografia!E131*10000</f>
        <v>664.16593115622243</v>
      </c>
      <c r="L130" s="174">
        <v>196</v>
      </c>
      <c r="M130" s="174">
        <v>164</v>
      </c>
      <c r="N130" s="174">
        <v>80</v>
      </c>
      <c r="O130" s="174">
        <v>98</v>
      </c>
      <c r="P130" s="174">
        <v>42</v>
      </c>
      <c r="Q130" s="174">
        <v>28</v>
      </c>
      <c r="R130" s="174">
        <v>0</v>
      </c>
      <c r="S130" s="176">
        <v>3</v>
      </c>
      <c r="T130" s="99">
        <v>1510.6666666666667</v>
      </c>
      <c r="U130" s="99">
        <v>34</v>
      </c>
      <c r="V130" s="100">
        <v>1</v>
      </c>
      <c r="W130" s="101">
        <v>7</v>
      </c>
      <c r="X130" s="102" t="s">
        <v>492</v>
      </c>
      <c r="Y130" s="181">
        <v>16</v>
      </c>
      <c r="Z130" s="182">
        <v>1.4911463187325256E-2</v>
      </c>
      <c r="AA130" s="179" t="s">
        <v>493</v>
      </c>
      <c r="AF130" s="20"/>
      <c r="AL130"/>
    </row>
    <row r="131" spans="1:38">
      <c r="A131" s="2">
        <v>120</v>
      </c>
      <c r="B131" s="9" t="s">
        <v>142</v>
      </c>
      <c r="C131" s="4" t="s">
        <v>148</v>
      </c>
      <c r="D131" s="51" t="s">
        <v>32</v>
      </c>
      <c r="E131" s="98">
        <v>789</v>
      </c>
      <c r="F131" s="98">
        <v>325</v>
      </c>
      <c r="G131" s="98">
        <v>789</v>
      </c>
      <c r="H131" s="153">
        <f>G131/Demografia!E132</f>
        <v>3.9961507293354945E-2</v>
      </c>
      <c r="I131" s="153">
        <f t="shared" si="2"/>
        <v>6.4616179891444818E-3</v>
      </c>
      <c r="J131" s="153">
        <f t="shared" si="3"/>
        <v>7.3594567620255758E-3</v>
      </c>
      <c r="K131" s="152">
        <f>G131/Demografia!E132*10000</f>
        <v>399.61507293354947</v>
      </c>
      <c r="L131" s="174">
        <v>562</v>
      </c>
      <c r="M131" s="174">
        <v>440</v>
      </c>
      <c r="N131" s="174">
        <v>293</v>
      </c>
      <c r="O131" s="174">
        <v>213</v>
      </c>
      <c r="P131" s="174">
        <v>272</v>
      </c>
      <c r="Q131" s="174">
        <v>55</v>
      </c>
      <c r="R131" s="174">
        <v>2</v>
      </c>
      <c r="S131" s="176">
        <v>12</v>
      </c>
      <c r="T131" s="99">
        <v>1645.3333333333333</v>
      </c>
      <c r="U131" s="99">
        <v>45.583333333333336</v>
      </c>
      <c r="V131" s="100">
        <v>5</v>
      </c>
      <c r="W131" s="101">
        <v>48</v>
      </c>
      <c r="X131" s="102" t="s">
        <v>492</v>
      </c>
      <c r="Y131" s="181">
        <v>24</v>
      </c>
      <c r="Z131" s="182">
        <v>5.2344601962922574E-3</v>
      </c>
      <c r="AA131" s="179" t="s">
        <v>492</v>
      </c>
      <c r="AF131" s="20"/>
      <c r="AL131"/>
    </row>
    <row r="132" spans="1:38">
      <c r="A132" s="2">
        <v>34</v>
      </c>
      <c r="B132" s="9" t="s">
        <v>46</v>
      </c>
      <c r="C132" s="4" t="s">
        <v>52</v>
      </c>
      <c r="D132" s="51" t="s">
        <v>18</v>
      </c>
      <c r="E132" s="98">
        <v>268</v>
      </c>
      <c r="F132" s="98">
        <v>199</v>
      </c>
      <c r="G132" s="98">
        <v>268</v>
      </c>
      <c r="H132" s="153">
        <f>G132/Demografia!E133</f>
        <v>3.9809863339275102E-2</v>
      </c>
      <c r="I132" s="153">
        <f t="shared" ref="I132:I148" si="4">F132/$F$148</f>
        <v>3.9564983995069285E-3</v>
      </c>
      <c r="J132" s="153">
        <f t="shared" ref="J132:J148" si="5">G132/$G$148</f>
        <v>2.4997901295600181E-3</v>
      </c>
      <c r="K132" s="152">
        <f>G132/Demografia!E133*10000</f>
        <v>398.09863339275103</v>
      </c>
      <c r="L132" s="174">
        <v>192</v>
      </c>
      <c r="M132" s="174">
        <v>259</v>
      </c>
      <c r="N132" s="174">
        <v>131</v>
      </c>
      <c r="O132" s="174">
        <v>206</v>
      </c>
      <c r="P132" s="174">
        <v>101</v>
      </c>
      <c r="Q132" s="174">
        <v>13</v>
      </c>
      <c r="R132" s="174">
        <v>0</v>
      </c>
      <c r="S132" s="176">
        <v>5</v>
      </c>
      <c r="T132" s="99">
        <v>1346.4</v>
      </c>
      <c r="U132" s="99">
        <v>39.799999999999997</v>
      </c>
      <c r="V132" s="100">
        <v>0</v>
      </c>
      <c r="W132" s="101">
        <v>11</v>
      </c>
      <c r="X132" s="102" t="s">
        <v>492</v>
      </c>
      <c r="Y132" s="181">
        <v>11</v>
      </c>
      <c r="Z132" s="182">
        <v>7.9250720461095103E-3</v>
      </c>
      <c r="AA132" s="179" t="s">
        <v>492</v>
      </c>
      <c r="AF132" s="20"/>
      <c r="AL132"/>
    </row>
    <row r="133" spans="1:38">
      <c r="A133" s="2">
        <v>8</v>
      </c>
      <c r="B133" s="9" t="s">
        <v>15</v>
      </c>
      <c r="C133" s="4" t="s">
        <v>24</v>
      </c>
      <c r="D133" s="51" t="s">
        <v>18</v>
      </c>
      <c r="E133" s="98">
        <v>277</v>
      </c>
      <c r="F133" s="98">
        <v>103</v>
      </c>
      <c r="G133" s="98">
        <v>277</v>
      </c>
      <c r="H133" s="153">
        <f>G133/Demografia!E134</f>
        <v>6.2443642921550947E-2</v>
      </c>
      <c r="I133" s="153">
        <f t="shared" si="4"/>
        <v>2.0478358550211741E-3</v>
      </c>
      <c r="J133" s="153">
        <f t="shared" si="5"/>
        <v>2.5837383055527055E-3</v>
      </c>
      <c r="K133" s="152">
        <f>G133/Demografia!E134*10000</f>
        <v>624.43642921550952</v>
      </c>
      <c r="L133" s="174">
        <v>217</v>
      </c>
      <c r="M133" s="174">
        <v>211</v>
      </c>
      <c r="N133" s="174">
        <v>48</v>
      </c>
      <c r="O133" s="174">
        <v>16</v>
      </c>
      <c r="P133" s="174">
        <v>18</v>
      </c>
      <c r="Q133" s="174">
        <v>0</v>
      </c>
      <c r="R133" s="174">
        <v>0</v>
      </c>
      <c r="S133" s="176">
        <v>3</v>
      </c>
      <c r="T133" s="99">
        <v>1478.6666666666667</v>
      </c>
      <c r="U133" s="99">
        <v>51.333333333333336</v>
      </c>
      <c r="V133" s="100">
        <v>1</v>
      </c>
      <c r="W133" s="101">
        <v>0</v>
      </c>
      <c r="X133" s="102" t="s">
        <v>493</v>
      </c>
      <c r="Y133" s="181">
        <v>0</v>
      </c>
      <c r="Z133" s="182">
        <v>0</v>
      </c>
      <c r="AA133" s="179" t="s">
        <v>492</v>
      </c>
      <c r="AF133" s="20"/>
      <c r="AL133"/>
    </row>
    <row r="134" spans="1:38">
      <c r="A134" s="2">
        <v>105</v>
      </c>
      <c r="B134" s="9" t="s">
        <v>121</v>
      </c>
      <c r="C134" s="4" t="s">
        <v>132</v>
      </c>
      <c r="D134" s="51" t="s">
        <v>18</v>
      </c>
      <c r="E134" s="98">
        <v>414</v>
      </c>
      <c r="F134" s="98">
        <v>155</v>
      </c>
      <c r="G134" s="98">
        <v>414</v>
      </c>
      <c r="H134" s="153">
        <f>G134/Demografia!E135</f>
        <v>6.7891111839947518E-2</v>
      </c>
      <c r="I134" s="153">
        <f t="shared" si="4"/>
        <v>3.0816947332842912E-3</v>
      </c>
      <c r="J134" s="153">
        <f t="shared" si="5"/>
        <v>3.8616160956636103E-3</v>
      </c>
      <c r="K134" s="152">
        <f>G134/Demografia!E135*10000</f>
        <v>678.91111839947519</v>
      </c>
      <c r="L134" s="174">
        <v>197</v>
      </c>
      <c r="M134" s="174">
        <v>175</v>
      </c>
      <c r="N134" s="174">
        <v>124</v>
      </c>
      <c r="O134" s="174">
        <v>34</v>
      </c>
      <c r="P134" s="174">
        <v>135</v>
      </c>
      <c r="Q134" s="174">
        <v>1</v>
      </c>
      <c r="R134" s="174">
        <v>0</v>
      </c>
      <c r="S134" s="176">
        <v>3</v>
      </c>
      <c r="T134" s="99">
        <v>2032.6666666666667</v>
      </c>
      <c r="U134" s="99">
        <v>39.333333333333336</v>
      </c>
      <c r="V134" s="100">
        <v>2</v>
      </c>
      <c r="W134" s="101">
        <v>13</v>
      </c>
      <c r="X134" s="102" t="s">
        <v>492</v>
      </c>
      <c r="Y134" s="181">
        <v>24</v>
      </c>
      <c r="Z134" s="182">
        <v>1.9339242546333603E-2</v>
      </c>
      <c r="AA134" s="179" t="s">
        <v>492</v>
      </c>
      <c r="AF134" s="20"/>
      <c r="AL134"/>
    </row>
    <row r="135" spans="1:38">
      <c r="A135" s="2">
        <v>125</v>
      </c>
      <c r="B135" s="9" t="s">
        <v>149</v>
      </c>
      <c r="C135" s="4" t="s">
        <v>154</v>
      </c>
      <c r="D135" s="51" t="s">
        <v>17</v>
      </c>
      <c r="E135" s="98">
        <v>834</v>
      </c>
      <c r="F135" s="98">
        <v>372</v>
      </c>
      <c r="G135" s="98">
        <v>834</v>
      </c>
      <c r="H135" s="153">
        <f>G135/Demografia!E136</f>
        <v>6.391294352057629E-2</v>
      </c>
      <c r="I135" s="153">
        <f t="shared" si="4"/>
        <v>7.3960673598822994E-3</v>
      </c>
      <c r="J135" s="153">
        <f t="shared" si="5"/>
        <v>7.7791976419890121E-3</v>
      </c>
      <c r="K135" s="152">
        <f>G135/Demografia!E136*10000</f>
        <v>639.12943520576289</v>
      </c>
      <c r="L135" s="174">
        <v>577</v>
      </c>
      <c r="M135" s="174">
        <v>570</v>
      </c>
      <c r="N135" s="174">
        <v>143</v>
      </c>
      <c r="O135" s="174">
        <v>212</v>
      </c>
      <c r="P135" s="174">
        <v>160</v>
      </c>
      <c r="Q135" s="174">
        <v>18</v>
      </c>
      <c r="R135" s="174">
        <v>0</v>
      </c>
      <c r="S135" s="176">
        <v>8</v>
      </c>
      <c r="T135" s="99">
        <v>1631.125</v>
      </c>
      <c r="U135" s="99">
        <v>43.125</v>
      </c>
      <c r="V135" s="100">
        <v>3</v>
      </c>
      <c r="W135" s="101">
        <v>13</v>
      </c>
      <c r="X135" s="102" t="s">
        <v>492</v>
      </c>
      <c r="Y135" s="181">
        <v>58</v>
      </c>
      <c r="Z135" s="182">
        <v>1.8164735358596931E-2</v>
      </c>
      <c r="AA135" s="179" t="s">
        <v>492</v>
      </c>
      <c r="AF135" s="20"/>
      <c r="AL135"/>
    </row>
    <row r="136" spans="1:38">
      <c r="A136" s="2">
        <v>90</v>
      </c>
      <c r="B136" s="9" t="s">
        <v>110</v>
      </c>
      <c r="C136" s="4" t="s">
        <v>115</v>
      </c>
      <c r="D136" s="51" t="s">
        <v>18</v>
      </c>
      <c r="E136" s="98">
        <v>479</v>
      </c>
      <c r="F136" s="98">
        <v>161</v>
      </c>
      <c r="G136" s="98">
        <v>479</v>
      </c>
      <c r="H136" s="153">
        <f>G136/Demografia!E137</f>
        <v>0.12952947539210383</v>
      </c>
      <c r="I136" s="153">
        <f t="shared" si="4"/>
        <v>3.2009861423146508E-3</v>
      </c>
      <c r="J136" s="153">
        <f t="shared" si="5"/>
        <v>4.4679084778330175E-3</v>
      </c>
      <c r="K136" s="152">
        <f>G136/Demografia!E137*10000</f>
        <v>1295.2947539210384</v>
      </c>
      <c r="L136" s="174">
        <v>428</v>
      </c>
      <c r="M136" s="174">
        <v>200</v>
      </c>
      <c r="N136" s="174">
        <v>92</v>
      </c>
      <c r="O136" s="174">
        <v>56</v>
      </c>
      <c r="P136" s="174">
        <v>8</v>
      </c>
      <c r="Q136" s="174">
        <v>1</v>
      </c>
      <c r="R136" s="174">
        <v>0</v>
      </c>
      <c r="S136" s="176">
        <v>2</v>
      </c>
      <c r="T136" s="99">
        <v>1849</v>
      </c>
      <c r="U136" s="99">
        <v>119.5</v>
      </c>
      <c r="V136" s="100">
        <v>1</v>
      </c>
      <c r="W136" s="101">
        <v>35</v>
      </c>
      <c r="X136" s="102" t="s">
        <v>492</v>
      </c>
      <c r="Y136" s="181">
        <v>13</v>
      </c>
      <c r="Z136" s="182">
        <v>1.6149068322981366E-2</v>
      </c>
      <c r="AA136" s="179" t="s">
        <v>493</v>
      </c>
      <c r="AF136" s="20"/>
      <c r="AL136"/>
    </row>
    <row r="137" spans="1:38">
      <c r="A137" s="2">
        <v>64</v>
      </c>
      <c r="B137" s="9" t="s">
        <v>75</v>
      </c>
      <c r="C137" s="4" t="s">
        <v>83</v>
      </c>
      <c r="D137" s="51" t="s">
        <v>18</v>
      </c>
      <c r="E137" s="98">
        <v>1147</v>
      </c>
      <c r="F137" s="98">
        <v>351</v>
      </c>
      <c r="G137" s="98">
        <v>1147</v>
      </c>
      <c r="H137" s="153">
        <f>G137/Demografia!E138</f>
        <v>0.17073533789818399</v>
      </c>
      <c r="I137" s="153">
        <f t="shared" si="4"/>
        <v>6.9785474282760404E-3</v>
      </c>
      <c r="J137" s="153">
        <f t="shared" si="5"/>
        <v>1.0698728651512467E-2</v>
      </c>
      <c r="K137" s="152">
        <f>G137/Demografia!E138*10000</f>
        <v>1707.3533789818398</v>
      </c>
      <c r="L137" s="174">
        <v>497</v>
      </c>
      <c r="M137" s="174">
        <v>689</v>
      </c>
      <c r="N137" s="174">
        <v>242</v>
      </c>
      <c r="O137" s="174">
        <v>279</v>
      </c>
      <c r="P137" s="174">
        <v>643</v>
      </c>
      <c r="Q137" s="174">
        <v>6</v>
      </c>
      <c r="R137" s="174">
        <v>0</v>
      </c>
      <c r="S137" s="176">
        <v>5</v>
      </c>
      <c r="T137" s="99">
        <v>1343.6</v>
      </c>
      <c r="U137" s="99">
        <v>58</v>
      </c>
      <c r="V137" s="100">
        <v>1</v>
      </c>
      <c r="W137" s="101">
        <v>9</v>
      </c>
      <c r="X137" s="102" t="s">
        <v>492</v>
      </c>
      <c r="Y137" s="181">
        <v>11</v>
      </c>
      <c r="Z137" s="182">
        <v>8.8282504012841094E-3</v>
      </c>
      <c r="AA137" s="179" t="s">
        <v>492</v>
      </c>
      <c r="AF137" s="20"/>
      <c r="AL137"/>
    </row>
    <row r="138" spans="1:38">
      <c r="A138" s="2">
        <v>113</v>
      </c>
      <c r="B138" s="9" t="s">
        <v>133</v>
      </c>
      <c r="C138" s="4" t="s">
        <v>140</v>
      </c>
      <c r="D138" s="51" t="s">
        <v>18</v>
      </c>
      <c r="E138" s="98">
        <v>114</v>
      </c>
      <c r="F138" s="98">
        <v>45</v>
      </c>
      <c r="G138" s="98">
        <v>114</v>
      </c>
      <c r="H138" s="153">
        <f>G138/Demografia!E139</f>
        <v>2.1935732153165289E-2</v>
      </c>
      <c r="I138" s="153">
        <f t="shared" si="4"/>
        <v>8.9468556772769753E-4</v>
      </c>
      <c r="J138" s="153">
        <f t="shared" si="5"/>
        <v>1.0633435625740377E-3</v>
      </c>
      <c r="K138" s="152">
        <f>G138/Demografia!E139*10000</f>
        <v>219.3573215316529</v>
      </c>
      <c r="L138" s="174">
        <v>61</v>
      </c>
      <c r="M138" s="174">
        <v>39</v>
      </c>
      <c r="N138" s="174">
        <v>70</v>
      </c>
      <c r="O138" s="174">
        <v>60</v>
      </c>
      <c r="P138" s="174">
        <v>32</v>
      </c>
      <c r="Q138" s="174">
        <v>5</v>
      </c>
      <c r="R138" s="174">
        <v>0</v>
      </c>
      <c r="S138" s="176">
        <v>3</v>
      </c>
      <c r="T138" s="99">
        <v>1732.3333333333333</v>
      </c>
      <c r="U138" s="99">
        <v>19</v>
      </c>
      <c r="V138" s="100">
        <v>1</v>
      </c>
      <c r="W138" s="101">
        <v>9</v>
      </c>
      <c r="X138" s="102" t="s">
        <v>492</v>
      </c>
      <c r="Y138" s="181">
        <v>1</v>
      </c>
      <c r="Z138" s="182">
        <v>9.99000999000999E-4</v>
      </c>
      <c r="AA138" s="179" t="s">
        <v>493</v>
      </c>
      <c r="AF138" s="20"/>
      <c r="AL138"/>
    </row>
    <row r="139" spans="1:38">
      <c r="A139" s="2">
        <v>94</v>
      </c>
      <c r="B139" s="9" t="s">
        <v>116</v>
      </c>
      <c r="C139" s="4" t="s">
        <v>120</v>
      </c>
      <c r="D139" s="51" t="s">
        <v>32</v>
      </c>
      <c r="E139" s="98">
        <v>681</v>
      </c>
      <c r="F139" s="98">
        <v>314</v>
      </c>
      <c r="G139" s="98">
        <v>681</v>
      </c>
      <c r="H139" s="153">
        <f>G139/Demografia!E140</f>
        <v>5.2643784786641931E-2</v>
      </c>
      <c r="I139" s="153">
        <f t="shared" si="4"/>
        <v>6.2429170725888227E-3</v>
      </c>
      <c r="J139" s="153">
        <f t="shared" si="5"/>
        <v>6.3520786501133301E-3</v>
      </c>
      <c r="K139" s="152">
        <f>G139/Demografia!E140*10000</f>
        <v>526.43784786641936</v>
      </c>
      <c r="L139" s="174">
        <v>316</v>
      </c>
      <c r="M139" s="174">
        <v>343</v>
      </c>
      <c r="N139" s="174">
        <v>348</v>
      </c>
      <c r="O139" s="174">
        <v>525</v>
      </c>
      <c r="P139" s="174">
        <v>257</v>
      </c>
      <c r="Q139" s="174">
        <v>86</v>
      </c>
      <c r="R139" s="174">
        <v>5</v>
      </c>
      <c r="S139" s="176">
        <v>7</v>
      </c>
      <c r="T139" s="99">
        <v>1848</v>
      </c>
      <c r="U139" s="99">
        <v>87.142857142857139</v>
      </c>
      <c r="V139" s="100">
        <v>4</v>
      </c>
      <c r="W139" s="101">
        <v>28</v>
      </c>
      <c r="X139" s="102" t="s">
        <v>492</v>
      </c>
      <c r="Y139" s="181">
        <v>73</v>
      </c>
      <c r="Z139" s="182">
        <v>2.5435540069686412E-2</v>
      </c>
      <c r="AA139" s="179" t="s">
        <v>492</v>
      </c>
      <c r="AF139" s="20"/>
      <c r="AL139"/>
    </row>
    <row r="140" spans="1:38">
      <c r="A140" s="2">
        <v>138</v>
      </c>
      <c r="B140" s="9" t="s">
        <v>155</v>
      </c>
      <c r="C140" s="4" t="s">
        <v>167</v>
      </c>
      <c r="D140" s="51" t="s">
        <v>18</v>
      </c>
      <c r="E140" s="98">
        <v>807</v>
      </c>
      <c r="F140" s="98">
        <v>302</v>
      </c>
      <c r="G140" s="98">
        <v>807</v>
      </c>
      <c r="H140" s="153">
        <f>G140/Demografia!E141</f>
        <v>0.10969145031942368</v>
      </c>
      <c r="I140" s="153">
        <f t="shared" si="4"/>
        <v>6.0043342545281026E-3</v>
      </c>
      <c r="J140" s="153">
        <f t="shared" si="5"/>
        <v>7.5273531140109505E-3</v>
      </c>
      <c r="K140" s="152">
        <f>G140/Demografia!E141*10000</f>
        <v>1096.9145031942369</v>
      </c>
      <c r="L140" s="174">
        <v>264</v>
      </c>
      <c r="M140" s="174">
        <v>252</v>
      </c>
      <c r="N140" s="174">
        <v>33</v>
      </c>
      <c r="O140" s="174">
        <v>13</v>
      </c>
      <c r="P140" s="174">
        <v>7</v>
      </c>
      <c r="Q140" s="174">
        <v>0</v>
      </c>
      <c r="R140" s="174">
        <v>0</v>
      </c>
      <c r="S140" s="176">
        <v>5</v>
      </c>
      <c r="T140" s="99">
        <v>1471.4</v>
      </c>
      <c r="U140" s="99">
        <v>80.400000000000006</v>
      </c>
      <c r="V140" s="100">
        <v>1</v>
      </c>
      <c r="W140" s="101">
        <v>10</v>
      </c>
      <c r="X140" s="102" t="s">
        <v>492</v>
      </c>
      <c r="Y140" s="181">
        <v>15</v>
      </c>
      <c r="Z140" s="182">
        <v>1.0183299389002037E-2</v>
      </c>
      <c r="AA140" s="179" t="s">
        <v>493</v>
      </c>
      <c r="AF140" s="20"/>
      <c r="AL140"/>
    </row>
    <row r="141" spans="1:38">
      <c r="A141" s="2">
        <v>9</v>
      </c>
      <c r="B141" s="9" t="s">
        <v>15</v>
      </c>
      <c r="C141" s="4" t="s">
        <v>25</v>
      </c>
      <c r="D141" s="51" t="s">
        <v>18</v>
      </c>
      <c r="E141" s="98">
        <v>284</v>
      </c>
      <c r="F141" s="98">
        <v>126</v>
      </c>
      <c r="G141" s="98">
        <v>284</v>
      </c>
      <c r="H141" s="153">
        <f>G141/Demografia!E142</f>
        <v>8.4148148148148152E-2</v>
      </c>
      <c r="I141" s="153">
        <f t="shared" si="4"/>
        <v>2.5051195896375529E-3</v>
      </c>
      <c r="J141" s="153">
        <f t="shared" si="5"/>
        <v>2.6490313313247953E-3</v>
      </c>
      <c r="K141" s="152">
        <f>G141/Demografia!E142*10000</f>
        <v>841.48148148148152</v>
      </c>
      <c r="L141" s="174">
        <v>111</v>
      </c>
      <c r="M141" s="174">
        <v>164</v>
      </c>
      <c r="N141" s="174">
        <v>50</v>
      </c>
      <c r="O141" s="174">
        <v>48</v>
      </c>
      <c r="P141" s="174">
        <v>51</v>
      </c>
      <c r="Q141" s="174">
        <v>5</v>
      </c>
      <c r="R141" s="174">
        <v>0</v>
      </c>
      <c r="S141" s="176">
        <v>2</v>
      </c>
      <c r="T141" s="99">
        <v>1687.5</v>
      </c>
      <c r="U141" s="99">
        <v>42</v>
      </c>
      <c r="V141" s="100">
        <v>0</v>
      </c>
      <c r="W141" s="101">
        <v>0</v>
      </c>
      <c r="X141" s="102" t="s">
        <v>492</v>
      </c>
      <c r="Y141" s="181">
        <v>8</v>
      </c>
      <c r="Z141" s="182">
        <v>1.0638297872340425E-2</v>
      </c>
      <c r="AA141" s="179" t="s">
        <v>493</v>
      </c>
      <c r="AF141" s="20"/>
      <c r="AL141"/>
    </row>
    <row r="142" spans="1:38">
      <c r="A142" s="2">
        <v>19</v>
      </c>
      <c r="B142" s="9" t="s">
        <v>26</v>
      </c>
      <c r="C142" s="4" t="s">
        <v>36</v>
      </c>
      <c r="D142" s="51" t="s">
        <v>18</v>
      </c>
      <c r="E142" s="98">
        <v>394</v>
      </c>
      <c r="F142" s="98">
        <v>138</v>
      </c>
      <c r="G142" s="98">
        <v>394</v>
      </c>
      <c r="H142" s="153">
        <f>G142/Demografia!E143</f>
        <v>8.0326197757390416E-2</v>
      </c>
      <c r="I142" s="153">
        <f t="shared" si="4"/>
        <v>2.7437024076982721E-3</v>
      </c>
      <c r="J142" s="153">
        <f t="shared" si="5"/>
        <v>3.675064593457639E-3</v>
      </c>
      <c r="K142" s="152">
        <f>G142/Demografia!E143*10000</f>
        <v>803.26197757390412</v>
      </c>
      <c r="L142" s="174">
        <v>214</v>
      </c>
      <c r="M142" s="174">
        <v>195</v>
      </c>
      <c r="N142" s="174">
        <v>82</v>
      </c>
      <c r="O142" s="174">
        <v>69</v>
      </c>
      <c r="P142" s="174">
        <v>57</v>
      </c>
      <c r="Q142" s="174">
        <v>6</v>
      </c>
      <c r="R142" s="174">
        <v>0</v>
      </c>
      <c r="S142" s="176">
        <v>3</v>
      </c>
      <c r="T142" s="99">
        <v>1635</v>
      </c>
      <c r="U142" s="99">
        <v>44.666666666666664</v>
      </c>
      <c r="V142" s="100">
        <v>2</v>
      </c>
      <c r="W142" s="101">
        <v>12</v>
      </c>
      <c r="X142" s="102" t="s">
        <v>492</v>
      </c>
      <c r="Y142" s="181">
        <v>1</v>
      </c>
      <c r="Z142" s="182">
        <v>9.7370983446932818E-4</v>
      </c>
      <c r="AA142" s="179" t="s">
        <v>492</v>
      </c>
      <c r="AF142" s="20"/>
      <c r="AL142"/>
    </row>
    <row r="143" spans="1:38" ht="25.5">
      <c r="A143" s="2">
        <v>40</v>
      </c>
      <c r="B143" s="9" t="s">
        <v>53</v>
      </c>
      <c r="C143" s="4" t="s">
        <v>58</v>
      </c>
      <c r="D143" s="51" t="s">
        <v>18</v>
      </c>
      <c r="E143" s="98">
        <v>317</v>
      </c>
      <c r="F143" s="98">
        <v>104</v>
      </c>
      <c r="G143" s="98">
        <v>317</v>
      </c>
      <c r="H143" s="153">
        <f>G143/Demografia!E144</f>
        <v>7.4940898345153661E-2</v>
      </c>
      <c r="I143" s="153">
        <f t="shared" si="4"/>
        <v>2.0677177565262342E-3</v>
      </c>
      <c r="J143" s="153">
        <f t="shared" si="5"/>
        <v>2.9568413099646485E-3</v>
      </c>
      <c r="K143" s="152">
        <f>G143/Demografia!E144*10000</f>
        <v>749.40898345153664</v>
      </c>
      <c r="L143" s="174">
        <v>214</v>
      </c>
      <c r="M143" s="174">
        <v>487</v>
      </c>
      <c r="N143" s="174">
        <v>99</v>
      </c>
      <c r="O143" s="174">
        <v>115</v>
      </c>
      <c r="P143" s="174">
        <v>36</v>
      </c>
      <c r="Q143" s="174">
        <v>5</v>
      </c>
      <c r="R143" s="174">
        <v>1</v>
      </c>
      <c r="S143" s="176">
        <v>3</v>
      </c>
      <c r="T143" s="99">
        <v>1410</v>
      </c>
      <c r="U143" s="99">
        <v>94.333333333333329</v>
      </c>
      <c r="V143" s="100">
        <v>1</v>
      </c>
      <c r="W143" s="101">
        <v>5</v>
      </c>
      <c r="X143" s="102" t="s">
        <v>492</v>
      </c>
      <c r="Y143" s="181">
        <v>6</v>
      </c>
      <c r="Z143" s="182">
        <v>6.9848661233993014E-3</v>
      </c>
      <c r="AA143" s="179" t="s">
        <v>492</v>
      </c>
      <c r="AF143" s="20"/>
      <c r="AL143"/>
    </row>
    <row r="144" spans="1:38">
      <c r="A144" s="2">
        <v>114</v>
      </c>
      <c r="B144" s="9" t="s">
        <v>133</v>
      </c>
      <c r="C144" s="4" t="s">
        <v>141</v>
      </c>
      <c r="D144" s="51" t="s">
        <v>18</v>
      </c>
      <c r="E144" s="98">
        <v>392</v>
      </c>
      <c r="F144" s="98">
        <v>158</v>
      </c>
      <c r="G144" s="98">
        <v>392</v>
      </c>
      <c r="H144" s="153">
        <f>G144/Demografia!E145</f>
        <v>2.4717825840216912E-2</v>
      </c>
      <c r="I144" s="153">
        <f t="shared" si="4"/>
        <v>3.141340437799471E-3</v>
      </c>
      <c r="J144" s="153">
        <f t="shared" si="5"/>
        <v>3.6564094432370415E-3</v>
      </c>
      <c r="K144" s="152">
        <f>G144/Demografia!E145*10000</f>
        <v>247.17825840216912</v>
      </c>
      <c r="L144" s="174">
        <v>208</v>
      </c>
      <c r="M144" s="174">
        <v>129</v>
      </c>
      <c r="N144" s="174">
        <v>172</v>
      </c>
      <c r="O144" s="174">
        <v>108</v>
      </c>
      <c r="P144" s="174">
        <v>153</v>
      </c>
      <c r="Q144" s="174">
        <v>31</v>
      </c>
      <c r="R144" s="174">
        <v>1</v>
      </c>
      <c r="S144" s="176">
        <v>6</v>
      </c>
      <c r="T144" s="99">
        <v>2643.1666666666665</v>
      </c>
      <c r="U144" s="99">
        <v>25.666666666666668</v>
      </c>
      <c r="V144" s="100">
        <v>1</v>
      </c>
      <c r="W144" s="101">
        <v>11</v>
      </c>
      <c r="X144" s="102" t="s">
        <v>492</v>
      </c>
      <c r="Y144" s="181">
        <v>17</v>
      </c>
      <c r="Z144" s="182">
        <v>6.748709805478364E-3</v>
      </c>
      <c r="AA144" s="179" t="s">
        <v>492</v>
      </c>
      <c r="AF144" s="20"/>
      <c r="AL144"/>
    </row>
    <row r="145" spans="1:38">
      <c r="A145" s="2">
        <v>55</v>
      </c>
      <c r="B145" s="17" t="s">
        <v>66</v>
      </c>
      <c r="C145" s="15" t="s">
        <v>74</v>
      </c>
      <c r="D145" s="51" t="s">
        <v>18</v>
      </c>
      <c r="E145" s="98">
        <v>505</v>
      </c>
      <c r="F145" s="98">
        <v>224</v>
      </c>
      <c r="G145" s="98">
        <v>505</v>
      </c>
      <c r="H145" s="153">
        <f>G145/Demografia!E146</f>
        <v>5.6997742663656883E-2</v>
      </c>
      <c r="I145" s="153">
        <f t="shared" si="4"/>
        <v>4.453545937133427E-3</v>
      </c>
      <c r="J145" s="153">
        <f t="shared" si="5"/>
        <v>4.7104254307007805E-3</v>
      </c>
      <c r="K145" s="152">
        <f>G145/Demografia!E146*10000</f>
        <v>569.97742663656879</v>
      </c>
      <c r="L145" s="174">
        <v>273</v>
      </c>
      <c r="M145" s="174">
        <v>284</v>
      </c>
      <c r="N145" s="174">
        <v>133</v>
      </c>
      <c r="O145" s="174">
        <v>190</v>
      </c>
      <c r="P145" s="174">
        <v>101</v>
      </c>
      <c r="Q145" s="174">
        <v>53</v>
      </c>
      <c r="R145" s="174">
        <v>7</v>
      </c>
      <c r="S145" s="176">
        <v>4</v>
      </c>
      <c r="T145" s="99">
        <v>2215</v>
      </c>
      <c r="U145" s="99">
        <v>61</v>
      </c>
      <c r="V145" s="100">
        <v>1</v>
      </c>
      <c r="W145" s="101">
        <v>17</v>
      </c>
      <c r="X145" s="102" t="s">
        <v>492</v>
      </c>
      <c r="Y145" s="181">
        <v>26</v>
      </c>
      <c r="Z145" s="182">
        <v>1.4557670772676373E-2</v>
      </c>
      <c r="AA145" s="179" t="s">
        <v>493</v>
      </c>
      <c r="AF145" s="20"/>
      <c r="AL145"/>
    </row>
    <row r="146" spans="1:38">
      <c r="A146" s="18">
        <v>144</v>
      </c>
      <c r="B146" s="8" t="s">
        <v>168</v>
      </c>
      <c r="C146" s="61" t="s">
        <v>173</v>
      </c>
      <c r="D146" s="51" t="s">
        <v>32</v>
      </c>
      <c r="E146" s="98">
        <v>1341</v>
      </c>
      <c r="F146" s="98">
        <v>631</v>
      </c>
      <c r="G146" s="98">
        <v>1341</v>
      </c>
      <c r="H146" s="153">
        <f>G146/Demografia!E147</f>
        <v>5.8311953733095619E-2</v>
      </c>
      <c r="I146" s="153">
        <f t="shared" si="4"/>
        <v>1.2545479849692825E-2</v>
      </c>
      <c r="J146" s="153">
        <f t="shared" si="5"/>
        <v>1.2508278222910389E-2</v>
      </c>
      <c r="K146" s="152">
        <f>G146/Demografia!E147*10000</f>
        <v>583.11953733095618</v>
      </c>
      <c r="L146" s="174">
        <v>761</v>
      </c>
      <c r="M146" s="174">
        <v>597</v>
      </c>
      <c r="N146" s="174">
        <v>386</v>
      </c>
      <c r="O146" s="174">
        <v>533</v>
      </c>
      <c r="P146" s="174">
        <v>314</v>
      </c>
      <c r="Q146" s="174">
        <v>64</v>
      </c>
      <c r="R146" s="174">
        <v>1</v>
      </c>
      <c r="S146" s="176">
        <v>14</v>
      </c>
      <c r="T146" s="99">
        <v>1642.6428571428571</v>
      </c>
      <c r="U146" s="99">
        <v>20.285714285714285</v>
      </c>
      <c r="V146" s="100">
        <v>4</v>
      </c>
      <c r="W146" s="101">
        <v>42</v>
      </c>
      <c r="X146" s="102" t="s">
        <v>492</v>
      </c>
      <c r="Y146" s="181">
        <v>144</v>
      </c>
      <c r="Z146" s="182">
        <v>2.6186579378068741E-2</v>
      </c>
      <c r="AA146" s="179" t="s">
        <v>492</v>
      </c>
      <c r="AF146" s="20"/>
      <c r="AL146"/>
    </row>
    <row r="147" spans="1:38" s="20" customFormat="1">
      <c r="A147" s="146"/>
      <c r="B147" s="147"/>
      <c r="C147" s="147"/>
      <c r="D147" s="148"/>
      <c r="E147" s="149"/>
      <c r="F147" s="98"/>
      <c r="G147" s="149"/>
      <c r="H147" s="153"/>
      <c r="I147" s="153"/>
      <c r="J147" s="153"/>
      <c r="K147" s="152"/>
      <c r="L147" s="150"/>
      <c r="M147" s="150"/>
      <c r="N147" s="150"/>
      <c r="O147" s="150"/>
      <c r="P147" s="150"/>
      <c r="Q147" s="150"/>
      <c r="R147" s="150"/>
      <c r="S147" s="151"/>
      <c r="T147" s="99"/>
      <c r="U147" s="99"/>
      <c r="X147" s="102"/>
      <c r="Y147" s="151"/>
      <c r="Z147" s="182"/>
      <c r="AA147" s="151"/>
    </row>
    <row r="148" spans="1:38" ht="15.75" thickBot="1">
      <c r="A148" s="202" t="s">
        <v>174</v>
      </c>
      <c r="B148" s="203"/>
      <c r="C148" s="203"/>
      <c r="D148" s="205"/>
      <c r="E148" s="103">
        <f>SUM(E3:E146)</f>
        <v>107209</v>
      </c>
      <c r="F148" s="104">
        <f>SUM(F3:F146)</f>
        <v>50297</v>
      </c>
      <c r="G148" s="103">
        <f>SUM(G3:G146)</f>
        <v>107209</v>
      </c>
      <c r="H148" s="155">
        <f>G148/Demografia!E149</f>
        <v>5.3420839154985161E-2</v>
      </c>
      <c r="I148" s="155">
        <f t="shared" si="4"/>
        <v>1</v>
      </c>
      <c r="J148" s="155">
        <f t="shared" si="5"/>
        <v>1</v>
      </c>
      <c r="K148" s="154">
        <f>G148/Demografia!E149*10000</f>
        <v>534.20839154985163</v>
      </c>
      <c r="L148" s="105">
        <f t="shared" ref="L148:R148" si="6">SUM(L3:L146)</f>
        <v>58628</v>
      </c>
      <c r="M148" s="105">
        <f t="shared" si="6"/>
        <v>53090</v>
      </c>
      <c r="N148" s="105">
        <f t="shared" si="6"/>
        <v>32821</v>
      </c>
      <c r="O148" s="105">
        <f t="shared" si="6"/>
        <v>36832</v>
      </c>
      <c r="P148" s="105">
        <f t="shared" si="6"/>
        <v>25731</v>
      </c>
      <c r="Q148" s="105">
        <f t="shared" si="6"/>
        <v>5119</v>
      </c>
      <c r="R148" s="105">
        <f t="shared" si="6"/>
        <v>405</v>
      </c>
      <c r="S148" s="105">
        <f>SUM(S3:S146)</f>
        <v>1082</v>
      </c>
      <c r="T148" s="106">
        <v>1854.7837338262477</v>
      </c>
      <c r="U148" s="177">
        <v>49.054528650646951</v>
      </c>
      <c r="V148" s="156">
        <f>SUM(V3:V146)</f>
        <v>232</v>
      </c>
      <c r="W148" s="156">
        <f>SUM(W3:W146)</f>
        <v>2566</v>
      </c>
      <c r="X148" s="104" t="s">
        <v>494</v>
      </c>
      <c r="Y148" s="178">
        <f>SUM(Y3:Y146)</f>
        <v>7373</v>
      </c>
      <c r="Z148" s="183">
        <v>1.5899303691148531E-2</v>
      </c>
      <c r="AA148" s="180" t="s">
        <v>495</v>
      </c>
      <c r="AF148" s="20"/>
      <c r="AL148"/>
    </row>
    <row r="149" spans="1:38" ht="15.75" thickTop="1">
      <c r="AL149"/>
    </row>
    <row r="150" spans="1:38">
      <c r="AL150"/>
    </row>
  </sheetData>
  <autoFilter ref="A2:AA146">
    <sortState ref="A3:AE146">
      <sortCondition ref="C2:C146"/>
    </sortState>
  </autoFilter>
  <mergeCells count="1">
    <mergeCell ref="A148:D14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47"/>
  <sheetViews>
    <sheetView workbookViewId="0">
      <selection activeCell="C33" sqref="C33"/>
    </sheetView>
  </sheetViews>
  <sheetFormatPr defaultRowHeight="15"/>
  <cols>
    <col min="2" max="2" width="13.7109375" customWidth="1"/>
    <col min="3" max="3" width="17.28515625" customWidth="1"/>
    <col min="5" max="5" width="17.140625" customWidth="1"/>
    <col min="6" max="6" width="23.5703125" customWidth="1"/>
  </cols>
  <sheetData>
    <row r="1" spans="1:6" ht="51.75" thickTop="1">
      <c r="A1" s="58" t="s">
        <v>0</v>
      </c>
      <c r="B1" s="59" t="s">
        <v>1</v>
      </c>
      <c r="C1" s="59" t="s">
        <v>2</v>
      </c>
      <c r="D1" s="59" t="s">
        <v>3</v>
      </c>
      <c r="E1" s="60" t="s">
        <v>429</v>
      </c>
      <c r="F1" s="60" t="s">
        <v>432</v>
      </c>
    </row>
    <row r="2" spans="1:6">
      <c r="A2" s="42" t="s">
        <v>178</v>
      </c>
      <c r="B2" s="42" t="s">
        <v>178</v>
      </c>
      <c r="C2" s="42" t="s">
        <v>178</v>
      </c>
      <c r="D2" s="40"/>
      <c r="E2" s="30"/>
      <c r="F2" s="30"/>
    </row>
    <row r="3" spans="1:6" ht="25.5">
      <c r="A3" s="47">
        <v>1</v>
      </c>
      <c r="B3" s="33" t="s">
        <v>15</v>
      </c>
      <c r="C3" s="33" t="s">
        <v>16</v>
      </c>
      <c r="D3" s="33" t="s">
        <v>17</v>
      </c>
      <c r="E3" s="158">
        <v>0</v>
      </c>
      <c r="F3" s="157">
        <f>E3/$E$147</f>
        <v>0</v>
      </c>
    </row>
    <row r="4" spans="1:6" ht="25.5">
      <c r="A4" s="47">
        <v>2</v>
      </c>
      <c r="B4" s="33" t="s">
        <v>15</v>
      </c>
      <c r="C4" s="33" t="s">
        <v>16</v>
      </c>
      <c r="D4" s="33" t="s">
        <v>18</v>
      </c>
      <c r="E4" s="158">
        <v>0</v>
      </c>
      <c r="F4" s="157">
        <f t="shared" ref="F4:F67" si="0">E4/$E$147</f>
        <v>0</v>
      </c>
    </row>
    <row r="5" spans="1:6">
      <c r="A5" s="47">
        <v>3</v>
      </c>
      <c r="B5" s="33" t="s">
        <v>15</v>
      </c>
      <c r="C5" s="33" t="s">
        <v>19</v>
      </c>
      <c r="D5" s="33" t="s">
        <v>18</v>
      </c>
      <c r="E5" s="158">
        <v>0</v>
      </c>
      <c r="F5" s="157">
        <f t="shared" si="0"/>
        <v>0</v>
      </c>
    </row>
    <row r="6" spans="1:6">
      <c r="A6" s="47">
        <v>4</v>
      </c>
      <c r="B6" s="33" t="s">
        <v>15</v>
      </c>
      <c r="C6" s="33" t="s">
        <v>20</v>
      </c>
      <c r="D6" s="33" t="s">
        <v>17</v>
      </c>
      <c r="E6" s="158">
        <v>2</v>
      </c>
      <c r="F6" s="157">
        <f t="shared" si="0"/>
        <v>1.2845215157353885E-3</v>
      </c>
    </row>
    <row r="7" spans="1:6">
      <c r="A7" s="47">
        <v>5</v>
      </c>
      <c r="B7" s="33" t="s">
        <v>15</v>
      </c>
      <c r="C7" s="33" t="s">
        <v>21</v>
      </c>
      <c r="D7" s="33" t="s">
        <v>18</v>
      </c>
      <c r="E7" s="158">
        <v>0</v>
      </c>
      <c r="F7" s="157">
        <f t="shared" si="0"/>
        <v>0</v>
      </c>
    </row>
    <row r="8" spans="1:6">
      <c r="A8" s="47">
        <v>6</v>
      </c>
      <c r="B8" s="33" t="s">
        <v>15</v>
      </c>
      <c r="C8" s="33" t="s">
        <v>22</v>
      </c>
      <c r="D8" s="33" t="s">
        <v>17</v>
      </c>
      <c r="E8" s="158">
        <v>0</v>
      </c>
      <c r="F8" s="157">
        <f t="shared" si="0"/>
        <v>0</v>
      </c>
    </row>
    <row r="9" spans="1:6">
      <c r="A9" s="47">
        <v>7</v>
      </c>
      <c r="B9" s="33" t="s">
        <v>15</v>
      </c>
      <c r="C9" s="33" t="s">
        <v>23</v>
      </c>
      <c r="D9" s="33" t="s">
        <v>18</v>
      </c>
      <c r="E9" s="158">
        <v>0</v>
      </c>
      <c r="F9" s="157">
        <f t="shared" si="0"/>
        <v>0</v>
      </c>
    </row>
    <row r="10" spans="1:6">
      <c r="A10" s="47">
        <v>8</v>
      </c>
      <c r="B10" s="33" t="s">
        <v>15</v>
      </c>
      <c r="C10" s="33" t="s">
        <v>24</v>
      </c>
      <c r="D10" s="33" t="s">
        <v>18</v>
      </c>
      <c r="E10" s="158">
        <v>0</v>
      </c>
      <c r="F10" s="157">
        <f t="shared" si="0"/>
        <v>0</v>
      </c>
    </row>
    <row r="11" spans="1:6">
      <c r="A11" s="47">
        <v>9</v>
      </c>
      <c r="B11" s="33" t="s">
        <v>15</v>
      </c>
      <c r="C11" s="33" t="s">
        <v>25</v>
      </c>
      <c r="D11" s="33" t="s">
        <v>18</v>
      </c>
      <c r="E11" s="158">
        <v>0</v>
      </c>
      <c r="F11" s="157">
        <f t="shared" si="0"/>
        <v>0</v>
      </c>
    </row>
    <row r="12" spans="1:6">
      <c r="A12" s="47">
        <v>10</v>
      </c>
      <c r="B12" s="33" t="s">
        <v>26</v>
      </c>
      <c r="C12" s="33" t="s">
        <v>27</v>
      </c>
      <c r="D12" s="33" t="s">
        <v>18</v>
      </c>
      <c r="E12" s="158">
        <v>0</v>
      </c>
      <c r="F12" s="157">
        <f t="shared" si="0"/>
        <v>0</v>
      </c>
    </row>
    <row r="13" spans="1:6">
      <c r="A13" s="47">
        <v>11</v>
      </c>
      <c r="B13" s="33" t="s">
        <v>26</v>
      </c>
      <c r="C13" s="33" t="s">
        <v>28</v>
      </c>
      <c r="D13" s="33" t="s">
        <v>18</v>
      </c>
      <c r="E13" s="158">
        <v>0</v>
      </c>
      <c r="F13" s="157">
        <f t="shared" si="0"/>
        <v>0</v>
      </c>
    </row>
    <row r="14" spans="1:6">
      <c r="A14" s="47">
        <v>12</v>
      </c>
      <c r="B14" s="33" t="s">
        <v>26</v>
      </c>
      <c r="C14" s="33" t="s">
        <v>29</v>
      </c>
      <c r="D14" s="33" t="s">
        <v>17</v>
      </c>
      <c r="E14" s="158">
        <v>49</v>
      </c>
      <c r="F14" s="157">
        <f t="shared" si="0"/>
        <v>3.147077713551702E-2</v>
      </c>
    </row>
    <row r="15" spans="1:6">
      <c r="A15" s="47">
        <v>13</v>
      </c>
      <c r="B15" s="33" t="s">
        <v>26</v>
      </c>
      <c r="C15" s="33" t="s">
        <v>29</v>
      </c>
      <c r="D15" s="33" t="s">
        <v>18</v>
      </c>
      <c r="E15" s="158">
        <v>0</v>
      </c>
      <c r="F15" s="157">
        <f t="shared" si="0"/>
        <v>0</v>
      </c>
    </row>
    <row r="16" spans="1:6">
      <c r="A16" s="47">
        <v>14</v>
      </c>
      <c r="B16" s="33" t="s">
        <v>26</v>
      </c>
      <c r="C16" s="33" t="s">
        <v>30</v>
      </c>
      <c r="D16" s="33" t="s">
        <v>18</v>
      </c>
      <c r="E16" s="158">
        <v>0</v>
      </c>
      <c r="F16" s="157">
        <f t="shared" si="0"/>
        <v>0</v>
      </c>
    </row>
    <row r="17" spans="1:6" ht="25.5">
      <c r="A17" s="47">
        <v>15</v>
      </c>
      <c r="B17" s="33" t="s">
        <v>26</v>
      </c>
      <c r="C17" s="33" t="s">
        <v>31</v>
      </c>
      <c r="D17" s="33" t="s">
        <v>32</v>
      </c>
      <c r="E17" s="158">
        <v>0</v>
      </c>
      <c r="F17" s="157">
        <f t="shared" si="0"/>
        <v>0</v>
      </c>
    </row>
    <row r="18" spans="1:6" ht="25.5">
      <c r="A18" s="47">
        <v>16</v>
      </c>
      <c r="B18" s="33" t="s">
        <v>26</v>
      </c>
      <c r="C18" s="33" t="s">
        <v>33</v>
      </c>
      <c r="D18" s="33" t="s">
        <v>32</v>
      </c>
      <c r="E18" s="158">
        <v>1</v>
      </c>
      <c r="F18" s="157">
        <f t="shared" si="0"/>
        <v>6.4226075786769424E-4</v>
      </c>
    </row>
    <row r="19" spans="1:6">
      <c r="A19" s="47">
        <v>17</v>
      </c>
      <c r="B19" s="33" t="s">
        <v>26</v>
      </c>
      <c r="C19" s="33" t="s">
        <v>34</v>
      </c>
      <c r="D19" s="33" t="s">
        <v>18</v>
      </c>
      <c r="E19" s="158">
        <v>0</v>
      </c>
      <c r="F19" s="157">
        <f t="shared" si="0"/>
        <v>0</v>
      </c>
    </row>
    <row r="20" spans="1:6">
      <c r="A20" s="47">
        <v>18</v>
      </c>
      <c r="B20" s="33" t="s">
        <v>26</v>
      </c>
      <c r="C20" s="33" t="s">
        <v>35</v>
      </c>
      <c r="D20" s="33" t="s">
        <v>18</v>
      </c>
      <c r="E20" s="158">
        <v>0</v>
      </c>
      <c r="F20" s="157">
        <f t="shared" si="0"/>
        <v>0</v>
      </c>
    </row>
    <row r="21" spans="1:6">
      <c r="A21" s="47">
        <v>19</v>
      </c>
      <c r="B21" s="33" t="s">
        <v>26</v>
      </c>
      <c r="C21" s="33" t="s">
        <v>36</v>
      </c>
      <c r="D21" s="33" t="s">
        <v>18</v>
      </c>
      <c r="E21" s="158">
        <v>0</v>
      </c>
      <c r="F21" s="157">
        <f t="shared" si="0"/>
        <v>0</v>
      </c>
    </row>
    <row r="22" spans="1:6">
      <c r="A22" s="47">
        <v>20</v>
      </c>
      <c r="B22" s="33" t="s">
        <v>37</v>
      </c>
      <c r="C22" s="33" t="s">
        <v>38</v>
      </c>
      <c r="D22" s="33" t="s">
        <v>18</v>
      </c>
      <c r="E22" s="158">
        <v>1</v>
      </c>
      <c r="F22" s="157">
        <f t="shared" si="0"/>
        <v>6.4226075786769424E-4</v>
      </c>
    </row>
    <row r="23" spans="1:6" ht="25.5">
      <c r="A23" s="47">
        <v>21</v>
      </c>
      <c r="B23" s="33" t="s">
        <v>37</v>
      </c>
      <c r="C23" s="33" t="s">
        <v>39</v>
      </c>
      <c r="D23" s="33" t="s">
        <v>18</v>
      </c>
      <c r="E23" s="158">
        <v>1</v>
      </c>
      <c r="F23" s="157">
        <f t="shared" si="0"/>
        <v>6.4226075786769424E-4</v>
      </c>
    </row>
    <row r="24" spans="1:6">
      <c r="A24" s="47">
        <v>22</v>
      </c>
      <c r="B24" s="33" t="s">
        <v>37</v>
      </c>
      <c r="C24" s="33" t="s">
        <v>40</v>
      </c>
      <c r="D24" s="33" t="s">
        <v>18</v>
      </c>
      <c r="E24" s="158">
        <v>2</v>
      </c>
      <c r="F24" s="157">
        <f t="shared" si="0"/>
        <v>1.2845215157353885E-3</v>
      </c>
    </row>
    <row r="25" spans="1:6" ht="25.5">
      <c r="A25" s="47">
        <v>23</v>
      </c>
      <c r="B25" s="33" t="s">
        <v>37</v>
      </c>
      <c r="C25" s="33" t="s">
        <v>41</v>
      </c>
      <c r="D25" s="33" t="s">
        <v>32</v>
      </c>
      <c r="E25" s="158">
        <v>60</v>
      </c>
      <c r="F25" s="157">
        <f t="shared" si="0"/>
        <v>3.8535645472061654E-2</v>
      </c>
    </row>
    <row r="26" spans="1:6">
      <c r="A26" s="47">
        <v>24</v>
      </c>
      <c r="B26" s="33" t="s">
        <v>37</v>
      </c>
      <c r="C26" s="33" t="s">
        <v>42</v>
      </c>
      <c r="D26" s="33" t="s">
        <v>18</v>
      </c>
      <c r="E26" s="158">
        <v>0</v>
      </c>
      <c r="F26" s="157">
        <f t="shared" si="0"/>
        <v>0</v>
      </c>
    </row>
    <row r="27" spans="1:6">
      <c r="A27" s="47">
        <v>25</v>
      </c>
      <c r="B27" s="33" t="s">
        <v>37</v>
      </c>
      <c r="C27" s="33" t="s">
        <v>43</v>
      </c>
      <c r="D27" s="33" t="s">
        <v>18</v>
      </c>
      <c r="E27" s="158">
        <v>2</v>
      </c>
      <c r="F27" s="157">
        <f t="shared" si="0"/>
        <v>1.2845215157353885E-3</v>
      </c>
    </row>
    <row r="28" spans="1:6">
      <c r="A28" s="47">
        <v>26</v>
      </c>
      <c r="B28" s="33" t="s">
        <v>37</v>
      </c>
      <c r="C28" s="33" t="s">
        <v>44</v>
      </c>
      <c r="D28" s="33" t="s">
        <v>18</v>
      </c>
      <c r="E28" s="158">
        <v>1</v>
      </c>
      <c r="F28" s="157">
        <f t="shared" si="0"/>
        <v>6.4226075786769424E-4</v>
      </c>
    </row>
    <row r="29" spans="1:6" ht="25.5">
      <c r="A29" s="47">
        <v>27</v>
      </c>
      <c r="B29" s="33" t="s">
        <v>37</v>
      </c>
      <c r="C29" s="33" t="s">
        <v>45</v>
      </c>
      <c r="D29" s="33" t="s">
        <v>32</v>
      </c>
      <c r="E29" s="158">
        <v>9</v>
      </c>
      <c r="F29" s="157">
        <f t="shared" si="0"/>
        <v>5.7803468208092483E-3</v>
      </c>
    </row>
    <row r="30" spans="1:6">
      <c r="A30" s="47">
        <v>28</v>
      </c>
      <c r="B30" s="33" t="s">
        <v>46</v>
      </c>
      <c r="C30" s="33" t="s">
        <v>47</v>
      </c>
      <c r="D30" s="33" t="s">
        <v>17</v>
      </c>
      <c r="E30" s="158">
        <v>7</v>
      </c>
      <c r="F30" s="157">
        <f t="shared" si="0"/>
        <v>4.4958253050738596E-3</v>
      </c>
    </row>
    <row r="31" spans="1:6">
      <c r="A31" s="47">
        <v>29</v>
      </c>
      <c r="B31" s="33" t="s">
        <v>46</v>
      </c>
      <c r="C31" s="33" t="s">
        <v>47</v>
      </c>
      <c r="D31" s="33" t="s">
        <v>18</v>
      </c>
      <c r="E31" s="158">
        <v>1</v>
      </c>
      <c r="F31" s="157">
        <f t="shared" si="0"/>
        <v>6.4226075786769424E-4</v>
      </c>
    </row>
    <row r="32" spans="1:6">
      <c r="A32" s="47">
        <v>30</v>
      </c>
      <c r="B32" s="33" t="s">
        <v>46</v>
      </c>
      <c r="C32" s="33" t="s">
        <v>48</v>
      </c>
      <c r="D32" s="33" t="s">
        <v>18</v>
      </c>
      <c r="E32" s="158">
        <v>0</v>
      </c>
      <c r="F32" s="157">
        <f t="shared" si="0"/>
        <v>0</v>
      </c>
    </row>
    <row r="33" spans="1:6">
      <c r="A33" s="47">
        <v>31</v>
      </c>
      <c r="B33" s="33" t="s">
        <v>46</v>
      </c>
      <c r="C33" s="33" t="s">
        <v>49</v>
      </c>
      <c r="D33" s="33" t="s">
        <v>18</v>
      </c>
      <c r="E33" s="158">
        <v>0</v>
      </c>
      <c r="F33" s="157">
        <f t="shared" si="0"/>
        <v>0</v>
      </c>
    </row>
    <row r="34" spans="1:6">
      <c r="A34" s="47">
        <v>32</v>
      </c>
      <c r="B34" s="33" t="s">
        <v>46</v>
      </c>
      <c r="C34" s="33" t="s">
        <v>50</v>
      </c>
      <c r="D34" s="33" t="s">
        <v>18</v>
      </c>
      <c r="E34" s="158">
        <v>0</v>
      </c>
      <c r="F34" s="157">
        <f t="shared" si="0"/>
        <v>0</v>
      </c>
    </row>
    <row r="35" spans="1:6">
      <c r="A35" s="47">
        <v>33</v>
      </c>
      <c r="B35" s="33" t="s">
        <v>46</v>
      </c>
      <c r="C35" s="33" t="s">
        <v>51</v>
      </c>
      <c r="D35" s="33" t="s">
        <v>18</v>
      </c>
      <c r="E35" s="158">
        <v>0</v>
      </c>
      <c r="F35" s="157">
        <f t="shared" si="0"/>
        <v>0</v>
      </c>
    </row>
    <row r="36" spans="1:6">
      <c r="A36" s="47">
        <v>34</v>
      </c>
      <c r="B36" s="33" t="s">
        <v>46</v>
      </c>
      <c r="C36" s="33" t="s">
        <v>52</v>
      </c>
      <c r="D36" s="33" t="s">
        <v>18</v>
      </c>
      <c r="E36" s="158">
        <v>2</v>
      </c>
      <c r="F36" s="157">
        <f t="shared" si="0"/>
        <v>1.2845215157353885E-3</v>
      </c>
    </row>
    <row r="37" spans="1:6" ht="25.5">
      <c r="A37" s="47">
        <v>35</v>
      </c>
      <c r="B37" s="33" t="s">
        <v>53</v>
      </c>
      <c r="C37" s="33" t="s">
        <v>54</v>
      </c>
      <c r="D37" s="33" t="s">
        <v>18</v>
      </c>
      <c r="E37" s="158">
        <v>1</v>
      </c>
      <c r="F37" s="157">
        <f t="shared" si="0"/>
        <v>6.4226075786769424E-4</v>
      </c>
    </row>
    <row r="38" spans="1:6" ht="25.5">
      <c r="A38" s="47">
        <v>36</v>
      </c>
      <c r="B38" s="33" t="s">
        <v>53</v>
      </c>
      <c r="C38" s="33" t="s">
        <v>55</v>
      </c>
      <c r="D38" s="33" t="s">
        <v>17</v>
      </c>
      <c r="E38" s="158">
        <v>0</v>
      </c>
      <c r="F38" s="157">
        <f t="shared" si="0"/>
        <v>0</v>
      </c>
    </row>
    <row r="39" spans="1:6" ht="25.5">
      <c r="A39" s="47">
        <v>37</v>
      </c>
      <c r="B39" s="33" t="s">
        <v>53</v>
      </c>
      <c r="C39" s="33" t="s">
        <v>55</v>
      </c>
      <c r="D39" s="33" t="s">
        <v>18</v>
      </c>
      <c r="E39" s="158">
        <v>0</v>
      </c>
      <c r="F39" s="157">
        <f t="shared" si="0"/>
        <v>0</v>
      </c>
    </row>
    <row r="40" spans="1:6" ht="25.5">
      <c r="A40" s="47">
        <v>38</v>
      </c>
      <c r="B40" s="33" t="s">
        <v>53</v>
      </c>
      <c r="C40" s="33" t="s">
        <v>56</v>
      </c>
      <c r="D40" s="33" t="s">
        <v>32</v>
      </c>
      <c r="E40" s="158">
        <v>6</v>
      </c>
      <c r="F40" s="157">
        <f t="shared" si="0"/>
        <v>3.8535645472061657E-3</v>
      </c>
    </row>
    <row r="41" spans="1:6" ht="25.5">
      <c r="A41" s="47">
        <v>39</v>
      </c>
      <c r="B41" s="33" t="s">
        <v>53</v>
      </c>
      <c r="C41" s="33" t="s">
        <v>57</v>
      </c>
      <c r="D41" s="33" t="s">
        <v>18</v>
      </c>
      <c r="E41" s="158">
        <v>0</v>
      </c>
      <c r="F41" s="157">
        <f t="shared" si="0"/>
        <v>0</v>
      </c>
    </row>
    <row r="42" spans="1:6" ht="25.5">
      <c r="A42" s="47">
        <v>40</v>
      </c>
      <c r="B42" s="33" t="s">
        <v>53</v>
      </c>
      <c r="C42" s="33" t="s">
        <v>58</v>
      </c>
      <c r="D42" s="33" t="s">
        <v>18</v>
      </c>
      <c r="E42" s="158">
        <v>0</v>
      </c>
      <c r="F42" s="157">
        <f t="shared" si="0"/>
        <v>0</v>
      </c>
    </row>
    <row r="43" spans="1:6">
      <c r="A43" s="47">
        <v>41</v>
      </c>
      <c r="B43" s="33" t="s">
        <v>59</v>
      </c>
      <c r="C43" s="33" t="s">
        <v>60</v>
      </c>
      <c r="D43" s="33" t="s">
        <v>18</v>
      </c>
      <c r="E43" s="158">
        <v>0</v>
      </c>
      <c r="F43" s="157">
        <f t="shared" si="0"/>
        <v>0</v>
      </c>
    </row>
    <row r="44" spans="1:6">
      <c r="A44" s="47">
        <v>42</v>
      </c>
      <c r="B44" s="33" t="s">
        <v>59</v>
      </c>
      <c r="C44" s="33" t="s">
        <v>61</v>
      </c>
      <c r="D44" s="33" t="s">
        <v>18</v>
      </c>
      <c r="E44" s="158">
        <v>0</v>
      </c>
      <c r="F44" s="157">
        <f t="shared" si="0"/>
        <v>0</v>
      </c>
    </row>
    <row r="45" spans="1:6" ht="25.5">
      <c r="A45" s="47">
        <v>43</v>
      </c>
      <c r="B45" s="33" t="s">
        <v>59</v>
      </c>
      <c r="C45" s="33" t="s">
        <v>62</v>
      </c>
      <c r="D45" s="33" t="s">
        <v>32</v>
      </c>
      <c r="E45" s="158">
        <v>1</v>
      </c>
      <c r="F45" s="157">
        <f t="shared" si="0"/>
        <v>6.4226075786769424E-4</v>
      </c>
    </row>
    <row r="46" spans="1:6" ht="25.5">
      <c r="A46" s="47">
        <v>44</v>
      </c>
      <c r="B46" s="33" t="s">
        <v>59</v>
      </c>
      <c r="C46" s="33" t="s">
        <v>63</v>
      </c>
      <c r="D46" s="33" t="s">
        <v>32</v>
      </c>
      <c r="E46" s="158">
        <v>3</v>
      </c>
      <c r="F46" s="157">
        <f t="shared" si="0"/>
        <v>1.9267822736030828E-3</v>
      </c>
    </row>
    <row r="47" spans="1:6">
      <c r="A47" s="47">
        <v>45</v>
      </c>
      <c r="B47" s="33" t="s">
        <v>59</v>
      </c>
      <c r="C47" s="33" t="s">
        <v>64</v>
      </c>
      <c r="D47" s="33" t="s">
        <v>18</v>
      </c>
      <c r="E47" s="158">
        <v>0</v>
      </c>
      <c r="F47" s="157">
        <f t="shared" si="0"/>
        <v>0</v>
      </c>
    </row>
    <row r="48" spans="1:6">
      <c r="A48" s="47">
        <v>46</v>
      </c>
      <c r="B48" s="33" t="s">
        <v>59</v>
      </c>
      <c r="C48" s="33" t="s">
        <v>65</v>
      </c>
      <c r="D48" s="33" t="s">
        <v>18</v>
      </c>
      <c r="E48" s="158">
        <v>0</v>
      </c>
      <c r="F48" s="157">
        <f t="shared" si="0"/>
        <v>0</v>
      </c>
    </row>
    <row r="49" spans="1:6">
      <c r="A49" s="47">
        <v>47</v>
      </c>
      <c r="B49" s="33" t="s">
        <v>66</v>
      </c>
      <c r="C49" s="33" t="s">
        <v>67</v>
      </c>
      <c r="D49" s="33" t="s">
        <v>18</v>
      </c>
      <c r="E49" s="158">
        <v>0</v>
      </c>
      <c r="F49" s="157">
        <f t="shared" si="0"/>
        <v>0</v>
      </c>
    </row>
    <row r="50" spans="1:6" ht="25.5">
      <c r="A50" s="47">
        <v>48</v>
      </c>
      <c r="B50" s="33" t="s">
        <v>66</v>
      </c>
      <c r="C50" s="33" t="s">
        <v>68</v>
      </c>
      <c r="D50" s="33" t="s">
        <v>32</v>
      </c>
      <c r="E50" s="158">
        <v>2</v>
      </c>
      <c r="F50" s="157">
        <f t="shared" si="0"/>
        <v>1.2845215157353885E-3</v>
      </c>
    </row>
    <row r="51" spans="1:6">
      <c r="A51" s="47">
        <v>49</v>
      </c>
      <c r="B51" s="33" t="s">
        <v>66</v>
      </c>
      <c r="C51" s="33" t="s">
        <v>69</v>
      </c>
      <c r="D51" s="33" t="s">
        <v>17</v>
      </c>
      <c r="E51" s="158">
        <v>83</v>
      </c>
      <c r="F51" s="157">
        <f t="shared" si="0"/>
        <v>5.3307642903018627E-2</v>
      </c>
    </row>
    <row r="52" spans="1:6">
      <c r="A52" s="47">
        <v>50</v>
      </c>
      <c r="B52" s="33" t="s">
        <v>66</v>
      </c>
      <c r="C52" s="33" t="s">
        <v>69</v>
      </c>
      <c r="D52" s="33" t="s">
        <v>18</v>
      </c>
      <c r="E52" s="158">
        <v>5</v>
      </c>
      <c r="F52" s="157">
        <f t="shared" si="0"/>
        <v>3.2113037893384713E-3</v>
      </c>
    </row>
    <row r="53" spans="1:6" ht="25.5">
      <c r="A53" s="47">
        <v>51</v>
      </c>
      <c r="B53" s="33" t="s">
        <v>66</v>
      </c>
      <c r="C53" s="33" t="s">
        <v>70</v>
      </c>
      <c r="D53" s="33" t="s">
        <v>32</v>
      </c>
      <c r="E53" s="158">
        <v>2</v>
      </c>
      <c r="F53" s="157">
        <f t="shared" si="0"/>
        <v>1.2845215157353885E-3</v>
      </c>
    </row>
    <row r="54" spans="1:6" ht="25.5">
      <c r="A54" s="47">
        <v>52</v>
      </c>
      <c r="B54" s="33" t="s">
        <v>66</v>
      </c>
      <c r="C54" s="33" t="s">
        <v>71</v>
      </c>
      <c r="D54" s="33" t="s">
        <v>32</v>
      </c>
      <c r="E54" s="158">
        <v>4</v>
      </c>
      <c r="F54" s="157">
        <f t="shared" si="0"/>
        <v>2.569043031470777E-3</v>
      </c>
    </row>
    <row r="55" spans="1:6" ht="25.5">
      <c r="A55" s="47">
        <v>53</v>
      </c>
      <c r="B55" s="33" t="s">
        <v>66</v>
      </c>
      <c r="C55" s="33" t="s">
        <v>72</v>
      </c>
      <c r="D55" s="33" t="s">
        <v>32</v>
      </c>
      <c r="E55" s="158">
        <v>0</v>
      </c>
      <c r="F55" s="157">
        <f t="shared" si="0"/>
        <v>0</v>
      </c>
    </row>
    <row r="56" spans="1:6">
      <c r="A56" s="47">
        <v>54</v>
      </c>
      <c r="B56" s="33" t="s">
        <v>66</v>
      </c>
      <c r="C56" s="33" t="s">
        <v>73</v>
      </c>
      <c r="D56" s="33" t="s">
        <v>18</v>
      </c>
      <c r="E56" s="158">
        <v>0</v>
      </c>
      <c r="F56" s="157">
        <f t="shared" si="0"/>
        <v>0</v>
      </c>
    </row>
    <row r="57" spans="1:6">
      <c r="A57" s="47">
        <v>55</v>
      </c>
      <c r="B57" s="33" t="s">
        <v>66</v>
      </c>
      <c r="C57" s="33" t="s">
        <v>74</v>
      </c>
      <c r="D57" s="33" t="s">
        <v>18</v>
      </c>
      <c r="E57" s="158">
        <v>0</v>
      </c>
      <c r="F57" s="157">
        <f t="shared" si="0"/>
        <v>0</v>
      </c>
    </row>
    <row r="58" spans="1:6">
      <c r="A58" s="47">
        <v>56</v>
      </c>
      <c r="B58" s="33" t="s">
        <v>75</v>
      </c>
      <c r="C58" s="33" t="s">
        <v>76</v>
      </c>
      <c r="D58" s="33" t="s">
        <v>18</v>
      </c>
      <c r="E58" s="158">
        <v>0</v>
      </c>
      <c r="F58" s="157">
        <f t="shared" si="0"/>
        <v>0</v>
      </c>
    </row>
    <row r="59" spans="1:6">
      <c r="A59" s="47">
        <v>57</v>
      </c>
      <c r="B59" s="33" t="s">
        <v>75</v>
      </c>
      <c r="C59" s="33" t="s">
        <v>77</v>
      </c>
      <c r="D59" s="33" t="s">
        <v>18</v>
      </c>
      <c r="E59" s="158">
        <v>0</v>
      </c>
      <c r="F59" s="157">
        <f t="shared" si="0"/>
        <v>0</v>
      </c>
    </row>
    <row r="60" spans="1:6" ht="25.5">
      <c r="A60" s="47">
        <v>58</v>
      </c>
      <c r="B60" s="33" t="s">
        <v>75</v>
      </c>
      <c r="C60" s="33" t="s">
        <v>78</v>
      </c>
      <c r="D60" s="33" t="s">
        <v>32</v>
      </c>
      <c r="E60" s="158">
        <v>2</v>
      </c>
      <c r="F60" s="157">
        <f t="shared" si="0"/>
        <v>1.2845215157353885E-3</v>
      </c>
    </row>
    <row r="61" spans="1:6">
      <c r="A61" s="47">
        <v>59</v>
      </c>
      <c r="B61" s="33" t="s">
        <v>75</v>
      </c>
      <c r="C61" s="33" t="s">
        <v>79</v>
      </c>
      <c r="D61" s="33" t="s">
        <v>18</v>
      </c>
      <c r="E61" s="158">
        <v>0</v>
      </c>
      <c r="F61" s="157">
        <f t="shared" si="0"/>
        <v>0</v>
      </c>
    </row>
    <row r="62" spans="1:6">
      <c r="A62" s="47">
        <v>60</v>
      </c>
      <c r="B62" s="33" t="s">
        <v>75</v>
      </c>
      <c r="C62" s="33" t="s">
        <v>80</v>
      </c>
      <c r="D62" s="33" t="s">
        <v>17</v>
      </c>
      <c r="E62" s="158">
        <v>0</v>
      </c>
      <c r="F62" s="157">
        <f t="shared" si="0"/>
        <v>0</v>
      </c>
    </row>
    <row r="63" spans="1:6">
      <c r="A63" s="47">
        <v>61</v>
      </c>
      <c r="B63" s="33" t="s">
        <v>75</v>
      </c>
      <c r="C63" s="33" t="s">
        <v>80</v>
      </c>
      <c r="D63" s="33" t="s">
        <v>18</v>
      </c>
      <c r="E63" s="158">
        <v>0</v>
      </c>
      <c r="F63" s="157">
        <f t="shared" si="0"/>
        <v>0</v>
      </c>
    </row>
    <row r="64" spans="1:6" ht="25.5">
      <c r="A64" s="47">
        <v>62</v>
      </c>
      <c r="B64" s="33" t="s">
        <v>75</v>
      </c>
      <c r="C64" s="33" t="s">
        <v>81</v>
      </c>
      <c r="D64" s="33" t="s">
        <v>32</v>
      </c>
      <c r="E64" s="158">
        <v>0</v>
      </c>
      <c r="F64" s="157">
        <f t="shared" si="0"/>
        <v>0</v>
      </c>
    </row>
    <row r="65" spans="1:6">
      <c r="A65" s="47">
        <v>63</v>
      </c>
      <c r="B65" s="33" t="s">
        <v>75</v>
      </c>
      <c r="C65" s="33" t="s">
        <v>82</v>
      </c>
      <c r="D65" s="33" t="s">
        <v>18</v>
      </c>
      <c r="E65" s="158">
        <v>0</v>
      </c>
      <c r="F65" s="157">
        <f t="shared" si="0"/>
        <v>0</v>
      </c>
    </row>
    <row r="66" spans="1:6">
      <c r="A66" s="47">
        <v>64</v>
      </c>
      <c r="B66" s="33" t="s">
        <v>75</v>
      </c>
      <c r="C66" s="33" t="s">
        <v>83</v>
      </c>
      <c r="D66" s="33" t="s">
        <v>18</v>
      </c>
      <c r="E66" s="158">
        <v>0</v>
      </c>
      <c r="F66" s="157">
        <f t="shared" si="0"/>
        <v>0</v>
      </c>
    </row>
    <row r="67" spans="1:6">
      <c r="A67" s="47">
        <v>65</v>
      </c>
      <c r="B67" s="33" t="s">
        <v>84</v>
      </c>
      <c r="C67" s="33" t="s">
        <v>85</v>
      </c>
      <c r="D67" s="33" t="s">
        <v>17</v>
      </c>
      <c r="E67" s="158">
        <v>320</v>
      </c>
      <c r="F67" s="157">
        <f t="shared" si="0"/>
        <v>0.20552344251766216</v>
      </c>
    </row>
    <row r="68" spans="1:6">
      <c r="A68" s="47">
        <v>66</v>
      </c>
      <c r="B68" s="33" t="s">
        <v>86</v>
      </c>
      <c r="C68" s="33" t="s">
        <v>87</v>
      </c>
      <c r="D68" s="33" t="s">
        <v>17</v>
      </c>
      <c r="E68" s="158">
        <v>225</v>
      </c>
      <c r="F68" s="157">
        <f t="shared" ref="F68:F131" si="1">E68/$E$147</f>
        <v>0.14450867052023122</v>
      </c>
    </row>
    <row r="69" spans="1:6">
      <c r="A69" s="47">
        <v>67</v>
      </c>
      <c r="B69" s="33" t="s">
        <v>88</v>
      </c>
      <c r="C69" s="33" t="s">
        <v>89</v>
      </c>
      <c r="D69" s="33" t="s">
        <v>17</v>
      </c>
      <c r="E69" s="158">
        <v>272</v>
      </c>
      <c r="F69" s="157">
        <f t="shared" si="1"/>
        <v>0.17469492614001284</v>
      </c>
    </row>
    <row r="70" spans="1:6">
      <c r="A70" s="47">
        <v>68</v>
      </c>
      <c r="B70" s="33" t="s">
        <v>90</v>
      </c>
      <c r="C70" s="33" t="s">
        <v>91</v>
      </c>
      <c r="D70" s="33" t="s">
        <v>17</v>
      </c>
      <c r="E70" s="158">
        <v>215</v>
      </c>
      <c r="F70" s="157">
        <f t="shared" si="1"/>
        <v>0.13808606294155426</v>
      </c>
    </row>
    <row r="71" spans="1:6">
      <c r="A71" s="47">
        <v>69</v>
      </c>
      <c r="B71" s="33" t="s">
        <v>92</v>
      </c>
      <c r="C71" s="33" t="s">
        <v>93</v>
      </c>
      <c r="D71" s="33" t="s">
        <v>18</v>
      </c>
      <c r="E71" s="158">
        <v>0</v>
      </c>
      <c r="F71" s="157">
        <f t="shared" si="1"/>
        <v>0</v>
      </c>
    </row>
    <row r="72" spans="1:6">
      <c r="A72" s="47">
        <v>70</v>
      </c>
      <c r="B72" s="33" t="s">
        <v>92</v>
      </c>
      <c r="C72" s="33" t="s">
        <v>94</v>
      </c>
      <c r="D72" s="33" t="s">
        <v>18</v>
      </c>
      <c r="E72" s="158">
        <v>0</v>
      </c>
      <c r="F72" s="157">
        <f t="shared" si="1"/>
        <v>0</v>
      </c>
    </row>
    <row r="73" spans="1:6" ht="25.5">
      <c r="A73" s="47">
        <v>71</v>
      </c>
      <c r="B73" s="33" t="s">
        <v>92</v>
      </c>
      <c r="C73" s="33" t="s">
        <v>95</v>
      </c>
      <c r="D73" s="33" t="s">
        <v>32</v>
      </c>
      <c r="E73" s="158">
        <v>26</v>
      </c>
      <c r="F73" s="157">
        <f t="shared" si="1"/>
        <v>1.6698779704560053E-2</v>
      </c>
    </row>
    <row r="74" spans="1:6" ht="25.5">
      <c r="A74" s="47">
        <v>72</v>
      </c>
      <c r="B74" s="33" t="s">
        <v>92</v>
      </c>
      <c r="C74" s="33" t="s">
        <v>96</v>
      </c>
      <c r="D74" s="33" t="s">
        <v>32</v>
      </c>
      <c r="E74" s="158">
        <v>0</v>
      </c>
      <c r="F74" s="157">
        <f t="shared" si="1"/>
        <v>0</v>
      </c>
    </row>
    <row r="75" spans="1:6" ht="25.5">
      <c r="A75" s="47">
        <v>73</v>
      </c>
      <c r="B75" s="33" t="s">
        <v>97</v>
      </c>
      <c r="C75" s="33" t="s">
        <v>98</v>
      </c>
      <c r="D75" s="33" t="s">
        <v>32</v>
      </c>
      <c r="E75" s="158">
        <v>1</v>
      </c>
      <c r="F75" s="157">
        <f t="shared" si="1"/>
        <v>6.4226075786769424E-4</v>
      </c>
    </row>
    <row r="76" spans="1:6" ht="25.5">
      <c r="A76" s="47">
        <v>74</v>
      </c>
      <c r="B76" s="33" t="s">
        <v>97</v>
      </c>
      <c r="C76" s="33" t="s">
        <v>99</v>
      </c>
      <c r="D76" s="33" t="s">
        <v>32</v>
      </c>
      <c r="E76" s="158">
        <v>0</v>
      </c>
      <c r="F76" s="157">
        <f t="shared" si="1"/>
        <v>0</v>
      </c>
    </row>
    <row r="77" spans="1:6" ht="25.5">
      <c r="A77" s="47">
        <v>75</v>
      </c>
      <c r="B77" s="33" t="s">
        <v>97</v>
      </c>
      <c r="C77" s="33" t="s">
        <v>100</v>
      </c>
      <c r="D77" s="33" t="s">
        <v>32</v>
      </c>
      <c r="E77" s="158">
        <v>26</v>
      </c>
      <c r="F77" s="157">
        <f t="shared" si="1"/>
        <v>1.6698779704560053E-2</v>
      </c>
    </row>
    <row r="78" spans="1:6">
      <c r="A78" s="47">
        <v>76</v>
      </c>
      <c r="B78" s="33" t="s">
        <v>97</v>
      </c>
      <c r="C78" s="33" t="s">
        <v>101</v>
      </c>
      <c r="D78" s="33" t="s">
        <v>18</v>
      </c>
      <c r="E78" s="158">
        <v>1</v>
      </c>
      <c r="F78" s="157">
        <f t="shared" si="1"/>
        <v>6.4226075786769424E-4</v>
      </c>
    </row>
    <row r="79" spans="1:6" ht="25.5">
      <c r="A79" s="47">
        <v>77</v>
      </c>
      <c r="B79" s="33" t="s">
        <v>97</v>
      </c>
      <c r="C79" s="33" t="s">
        <v>102</v>
      </c>
      <c r="D79" s="33" t="s">
        <v>32</v>
      </c>
      <c r="E79" s="158">
        <v>55</v>
      </c>
      <c r="F79" s="157">
        <f t="shared" si="1"/>
        <v>3.5324341682723186E-2</v>
      </c>
    </row>
    <row r="80" spans="1:6">
      <c r="A80" s="47">
        <v>78</v>
      </c>
      <c r="B80" s="33" t="s">
        <v>103</v>
      </c>
      <c r="C80" s="33" t="s">
        <v>104</v>
      </c>
      <c r="D80" s="33" t="s">
        <v>18</v>
      </c>
      <c r="E80" s="158">
        <v>0</v>
      </c>
      <c r="F80" s="157">
        <f t="shared" si="1"/>
        <v>0</v>
      </c>
    </row>
    <row r="81" spans="1:6">
      <c r="A81" s="47">
        <v>79</v>
      </c>
      <c r="B81" s="33" t="s">
        <v>103</v>
      </c>
      <c r="C81" s="33" t="s">
        <v>105</v>
      </c>
      <c r="D81" s="33" t="s">
        <v>18</v>
      </c>
      <c r="E81" s="158">
        <v>0</v>
      </c>
      <c r="F81" s="157">
        <f t="shared" si="1"/>
        <v>0</v>
      </c>
    </row>
    <row r="82" spans="1:6">
      <c r="A82" s="47">
        <v>80</v>
      </c>
      <c r="B82" s="33" t="s">
        <v>103</v>
      </c>
      <c r="C82" s="33" t="s">
        <v>106</v>
      </c>
      <c r="D82" s="33" t="s">
        <v>18</v>
      </c>
      <c r="E82" s="158">
        <v>0</v>
      </c>
      <c r="F82" s="157">
        <f t="shared" si="1"/>
        <v>0</v>
      </c>
    </row>
    <row r="83" spans="1:6" ht="25.5">
      <c r="A83" s="47">
        <v>81</v>
      </c>
      <c r="B83" s="33" t="s">
        <v>103</v>
      </c>
      <c r="C83" s="33" t="s">
        <v>107</v>
      </c>
      <c r="D83" s="33" t="s">
        <v>32</v>
      </c>
      <c r="E83" s="158">
        <v>0</v>
      </c>
      <c r="F83" s="157">
        <f t="shared" si="1"/>
        <v>0</v>
      </c>
    </row>
    <row r="84" spans="1:6">
      <c r="A84" s="47">
        <v>82</v>
      </c>
      <c r="B84" s="33" t="s">
        <v>103</v>
      </c>
      <c r="C84" s="33" t="s">
        <v>108</v>
      </c>
      <c r="D84" s="33" t="s">
        <v>17</v>
      </c>
      <c r="E84" s="158">
        <v>0</v>
      </c>
      <c r="F84" s="157">
        <f t="shared" si="1"/>
        <v>0</v>
      </c>
    </row>
    <row r="85" spans="1:6">
      <c r="A85" s="47">
        <v>83</v>
      </c>
      <c r="B85" s="33" t="s">
        <v>103</v>
      </c>
      <c r="C85" s="33" t="s">
        <v>108</v>
      </c>
      <c r="D85" s="33" t="s">
        <v>18</v>
      </c>
      <c r="E85" s="158">
        <v>0</v>
      </c>
      <c r="F85" s="157">
        <f t="shared" si="1"/>
        <v>0</v>
      </c>
    </row>
    <row r="86" spans="1:6">
      <c r="A86" s="47">
        <v>84</v>
      </c>
      <c r="B86" s="33" t="s">
        <v>103</v>
      </c>
      <c r="C86" s="33" t="s">
        <v>109</v>
      </c>
      <c r="D86" s="33" t="s">
        <v>18</v>
      </c>
      <c r="E86" s="158">
        <v>1</v>
      </c>
      <c r="F86" s="157">
        <f t="shared" si="1"/>
        <v>6.4226075786769424E-4</v>
      </c>
    </row>
    <row r="87" spans="1:6">
      <c r="A87" s="47">
        <v>85</v>
      </c>
      <c r="B87" s="33" t="s">
        <v>110</v>
      </c>
      <c r="C87" s="33" t="s">
        <v>111</v>
      </c>
      <c r="D87" s="33" t="s">
        <v>18</v>
      </c>
      <c r="E87" s="158">
        <v>0</v>
      </c>
      <c r="F87" s="157">
        <f t="shared" si="1"/>
        <v>0</v>
      </c>
    </row>
    <row r="88" spans="1:6">
      <c r="A88" s="47">
        <v>86</v>
      </c>
      <c r="B88" s="33" t="s">
        <v>110</v>
      </c>
      <c r="C88" s="33" t="s">
        <v>112</v>
      </c>
      <c r="D88" s="33" t="s">
        <v>18</v>
      </c>
      <c r="E88" s="158">
        <v>0</v>
      </c>
      <c r="F88" s="157">
        <f t="shared" si="1"/>
        <v>0</v>
      </c>
    </row>
    <row r="89" spans="1:6">
      <c r="A89" s="47">
        <v>87</v>
      </c>
      <c r="B89" s="33" t="s">
        <v>110</v>
      </c>
      <c r="C89" s="33" t="s">
        <v>113</v>
      </c>
      <c r="D89" s="33" t="s">
        <v>17</v>
      </c>
      <c r="E89" s="158">
        <v>1</v>
      </c>
      <c r="F89" s="157">
        <f t="shared" si="1"/>
        <v>6.4226075786769424E-4</v>
      </c>
    </row>
    <row r="90" spans="1:6">
      <c r="A90" s="47">
        <v>88</v>
      </c>
      <c r="B90" s="33" t="s">
        <v>110</v>
      </c>
      <c r="C90" s="33" t="s">
        <v>113</v>
      </c>
      <c r="D90" s="33" t="s">
        <v>18</v>
      </c>
      <c r="E90" s="158">
        <v>0</v>
      </c>
      <c r="F90" s="157">
        <f t="shared" si="1"/>
        <v>0</v>
      </c>
    </row>
    <row r="91" spans="1:6">
      <c r="A91" s="47">
        <v>89</v>
      </c>
      <c r="B91" s="33" t="s">
        <v>110</v>
      </c>
      <c r="C91" s="33" t="s">
        <v>114</v>
      </c>
      <c r="D91" s="33" t="s">
        <v>18</v>
      </c>
      <c r="E91" s="158">
        <v>0</v>
      </c>
      <c r="F91" s="157">
        <f t="shared" si="1"/>
        <v>0</v>
      </c>
    </row>
    <row r="92" spans="1:6">
      <c r="A92" s="47">
        <v>90</v>
      </c>
      <c r="B92" s="33" t="s">
        <v>110</v>
      </c>
      <c r="C92" s="33" t="s">
        <v>115</v>
      </c>
      <c r="D92" s="33" t="s">
        <v>18</v>
      </c>
      <c r="E92" s="158">
        <v>0</v>
      </c>
      <c r="F92" s="157">
        <f t="shared" si="1"/>
        <v>0</v>
      </c>
    </row>
    <row r="93" spans="1:6" ht="25.5">
      <c r="A93" s="47">
        <v>91</v>
      </c>
      <c r="B93" s="33" t="s">
        <v>116</v>
      </c>
      <c r="C93" s="33" t="s">
        <v>117</v>
      </c>
      <c r="D93" s="33" t="s">
        <v>32</v>
      </c>
      <c r="E93" s="158">
        <v>2</v>
      </c>
      <c r="F93" s="157">
        <f t="shared" si="1"/>
        <v>1.2845215157353885E-3</v>
      </c>
    </row>
    <row r="94" spans="1:6" ht="25.5">
      <c r="A94" s="47">
        <v>92</v>
      </c>
      <c r="B94" s="33" t="s">
        <v>116</v>
      </c>
      <c r="C94" s="33" t="s">
        <v>118</v>
      </c>
      <c r="D94" s="33" t="s">
        <v>32</v>
      </c>
      <c r="E94" s="158">
        <v>2</v>
      </c>
      <c r="F94" s="157">
        <f t="shared" si="1"/>
        <v>1.2845215157353885E-3</v>
      </c>
    </row>
    <row r="95" spans="1:6">
      <c r="A95" s="47">
        <v>93</v>
      </c>
      <c r="B95" s="33" t="s">
        <v>116</v>
      </c>
      <c r="C95" s="33" t="s">
        <v>119</v>
      </c>
      <c r="D95" s="33" t="s">
        <v>18</v>
      </c>
      <c r="E95" s="158">
        <v>0</v>
      </c>
      <c r="F95" s="157">
        <f t="shared" si="1"/>
        <v>0</v>
      </c>
    </row>
    <row r="96" spans="1:6" ht="25.5">
      <c r="A96" s="47">
        <v>94</v>
      </c>
      <c r="B96" s="33" t="s">
        <v>116</v>
      </c>
      <c r="C96" s="33" t="s">
        <v>120</v>
      </c>
      <c r="D96" s="33" t="s">
        <v>32</v>
      </c>
      <c r="E96" s="158">
        <v>1</v>
      </c>
      <c r="F96" s="157">
        <f t="shared" si="1"/>
        <v>6.4226075786769424E-4</v>
      </c>
    </row>
    <row r="97" spans="1:6">
      <c r="A97" s="47">
        <v>95</v>
      </c>
      <c r="B97" s="33" t="s">
        <v>121</v>
      </c>
      <c r="C97" s="33" t="s">
        <v>122</v>
      </c>
      <c r="D97" s="33" t="s">
        <v>18</v>
      </c>
      <c r="E97" s="158">
        <v>0</v>
      </c>
      <c r="F97" s="157">
        <f t="shared" si="1"/>
        <v>0</v>
      </c>
    </row>
    <row r="98" spans="1:6">
      <c r="A98" s="47">
        <v>96</v>
      </c>
      <c r="B98" s="33" t="s">
        <v>121</v>
      </c>
      <c r="C98" s="33" t="s">
        <v>123</v>
      </c>
      <c r="D98" s="33" t="s">
        <v>18</v>
      </c>
      <c r="E98" s="158">
        <v>3</v>
      </c>
      <c r="F98" s="157">
        <f t="shared" si="1"/>
        <v>1.9267822736030828E-3</v>
      </c>
    </row>
    <row r="99" spans="1:6">
      <c r="A99" s="47">
        <v>97</v>
      </c>
      <c r="B99" s="33" t="s">
        <v>121</v>
      </c>
      <c r="C99" s="33" t="s">
        <v>124</v>
      </c>
      <c r="D99" s="33" t="s">
        <v>18</v>
      </c>
      <c r="E99" s="158">
        <v>1</v>
      </c>
      <c r="F99" s="157">
        <f t="shared" si="1"/>
        <v>6.4226075786769424E-4</v>
      </c>
    </row>
    <row r="100" spans="1:6">
      <c r="A100" s="47">
        <v>98</v>
      </c>
      <c r="B100" s="33" t="s">
        <v>121</v>
      </c>
      <c r="C100" s="33" t="s">
        <v>125</v>
      </c>
      <c r="D100" s="33" t="s">
        <v>18</v>
      </c>
      <c r="E100" s="158">
        <v>0</v>
      </c>
      <c r="F100" s="157">
        <f t="shared" si="1"/>
        <v>0</v>
      </c>
    </row>
    <row r="101" spans="1:6">
      <c r="A101" s="47">
        <v>99</v>
      </c>
      <c r="B101" s="33" t="s">
        <v>121</v>
      </c>
      <c r="C101" s="33" t="s">
        <v>126</v>
      </c>
      <c r="D101" s="33" t="s">
        <v>18</v>
      </c>
      <c r="E101" s="158">
        <v>0</v>
      </c>
      <c r="F101" s="157">
        <f t="shared" si="1"/>
        <v>0</v>
      </c>
    </row>
    <row r="102" spans="1:6" ht="25.5">
      <c r="A102" s="47">
        <v>100</v>
      </c>
      <c r="B102" s="33" t="s">
        <v>121</v>
      </c>
      <c r="C102" s="33" t="s">
        <v>127</v>
      </c>
      <c r="D102" s="33" t="s">
        <v>32</v>
      </c>
      <c r="E102" s="158">
        <v>2</v>
      </c>
      <c r="F102" s="157">
        <f t="shared" si="1"/>
        <v>1.2845215157353885E-3</v>
      </c>
    </row>
    <row r="103" spans="1:6">
      <c r="A103" s="47">
        <v>101</v>
      </c>
      <c r="B103" s="33" t="s">
        <v>121</v>
      </c>
      <c r="C103" s="33" t="s">
        <v>128</v>
      </c>
      <c r="D103" s="33" t="s">
        <v>18</v>
      </c>
      <c r="E103" s="158">
        <v>0</v>
      </c>
      <c r="F103" s="157">
        <f t="shared" si="1"/>
        <v>0</v>
      </c>
    </row>
    <row r="104" spans="1:6">
      <c r="A104" s="47">
        <v>102</v>
      </c>
      <c r="B104" s="33" t="s">
        <v>121</v>
      </c>
      <c r="C104" s="33" t="s">
        <v>129</v>
      </c>
      <c r="D104" s="33" t="s">
        <v>18</v>
      </c>
      <c r="E104" s="158">
        <v>0</v>
      </c>
      <c r="F104" s="157">
        <f t="shared" si="1"/>
        <v>0</v>
      </c>
    </row>
    <row r="105" spans="1:6" ht="25.5">
      <c r="A105" s="47">
        <v>103</v>
      </c>
      <c r="B105" s="33" t="s">
        <v>121</v>
      </c>
      <c r="C105" s="33" t="s">
        <v>130</v>
      </c>
      <c r="D105" s="33" t="s">
        <v>32</v>
      </c>
      <c r="E105" s="158">
        <v>50</v>
      </c>
      <c r="F105" s="157">
        <f t="shared" si="1"/>
        <v>3.2113037893384717E-2</v>
      </c>
    </row>
    <row r="106" spans="1:6">
      <c r="A106" s="47">
        <v>104</v>
      </c>
      <c r="B106" s="33" t="s">
        <v>121</v>
      </c>
      <c r="C106" s="33" t="s">
        <v>131</v>
      </c>
      <c r="D106" s="33" t="s">
        <v>18</v>
      </c>
      <c r="E106" s="158">
        <v>0</v>
      </c>
      <c r="F106" s="157">
        <f t="shared" si="1"/>
        <v>0</v>
      </c>
    </row>
    <row r="107" spans="1:6">
      <c r="A107" s="47">
        <v>105</v>
      </c>
      <c r="B107" s="33" t="s">
        <v>121</v>
      </c>
      <c r="C107" s="33" t="s">
        <v>132</v>
      </c>
      <c r="D107" s="33" t="s">
        <v>18</v>
      </c>
      <c r="E107" s="158">
        <v>1</v>
      </c>
      <c r="F107" s="157">
        <f t="shared" si="1"/>
        <v>6.4226075786769424E-4</v>
      </c>
    </row>
    <row r="108" spans="1:6">
      <c r="A108" s="47">
        <v>106</v>
      </c>
      <c r="B108" s="33" t="s">
        <v>133</v>
      </c>
      <c r="C108" s="33" t="s">
        <v>134</v>
      </c>
      <c r="D108" s="33" t="s">
        <v>17</v>
      </c>
      <c r="E108" s="158">
        <v>48</v>
      </c>
      <c r="F108" s="157">
        <f t="shared" si="1"/>
        <v>3.0828516377649325E-2</v>
      </c>
    </row>
    <row r="109" spans="1:6">
      <c r="A109" s="47">
        <v>107</v>
      </c>
      <c r="B109" s="33" t="s">
        <v>133</v>
      </c>
      <c r="C109" s="33" t="s">
        <v>134</v>
      </c>
      <c r="D109" s="33" t="s">
        <v>18</v>
      </c>
      <c r="E109" s="158">
        <v>2</v>
      </c>
      <c r="F109" s="157">
        <f t="shared" si="1"/>
        <v>1.2845215157353885E-3</v>
      </c>
    </row>
    <row r="110" spans="1:6">
      <c r="A110" s="47">
        <v>108</v>
      </c>
      <c r="B110" s="33" t="s">
        <v>133</v>
      </c>
      <c r="C110" s="33" t="s">
        <v>135</v>
      </c>
      <c r="D110" s="33" t="s">
        <v>18</v>
      </c>
      <c r="E110" s="158">
        <v>0</v>
      </c>
      <c r="F110" s="157">
        <f t="shared" si="1"/>
        <v>0</v>
      </c>
    </row>
    <row r="111" spans="1:6">
      <c r="A111" s="47">
        <v>109</v>
      </c>
      <c r="B111" s="33" t="s">
        <v>133</v>
      </c>
      <c r="C111" s="33" t="s">
        <v>136</v>
      </c>
      <c r="D111" s="33" t="s">
        <v>18</v>
      </c>
      <c r="E111" s="158">
        <v>1</v>
      </c>
      <c r="F111" s="157">
        <f t="shared" si="1"/>
        <v>6.4226075786769424E-4</v>
      </c>
    </row>
    <row r="112" spans="1:6">
      <c r="A112" s="47">
        <v>110</v>
      </c>
      <c r="B112" s="33" t="s">
        <v>133</v>
      </c>
      <c r="C112" s="33" t="s">
        <v>137</v>
      </c>
      <c r="D112" s="33" t="s">
        <v>18</v>
      </c>
      <c r="E112" s="158">
        <v>0</v>
      </c>
      <c r="F112" s="157">
        <f t="shared" si="1"/>
        <v>0</v>
      </c>
    </row>
    <row r="113" spans="1:6">
      <c r="A113" s="47">
        <v>111</v>
      </c>
      <c r="B113" s="33" t="s">
        <v>133</v>
      </c>
      <c r="C113" s="33" t="s">
        <v>138</v>
      </c>
      <c r="D113" s="33" t="s">
        <v>18</v>
      </c>
      <c r="E113" s="158">
        <v>4</v>
      </c>
      <c r="F113" s="157">
        <f t="shared" si="1"/>
        <v>2.569043031470777E-3</v>
      </c>
    </row>
    <row r="114" spans="1:6">
      <c r="A114" s="47">
        <v>112</v>
      </c>
      <c r="B114" s="33" t="s">
        <v>133</v>
      </c>
      <c r="C114" s="33" t="s">
        <v>139</v>
      </c>
      <c r="D114" s="33" t="s">
        <v>18</v>
      </c>
      <c r="E114" s="158">
        <v>1</v>
      </c>
      <c r="F114" s="157">
        <f t="shared" si="1"/>
        <v>6.4226075786769424E-4</v>
      </c>
    </row>
    <row r="115" spans="1:6">
      <c r="A115" s="47">
        <v>113</v>
      </c>
      <c r="B115" s="33" t="s">
        <v>133</v>
      </c>
      <c r="C115" s="33" t="s">
        <v>140</v>
      </c>
      <c r="D115" s="33" t="s">
        <v>18</v>
      </c>
      <c r="E115" s="158">
        <v>2</v>
      </c>
      <c r="F115" s="157">
        <f t="shared" si="1"/>
        <v>1.2845215157353885E-3</v>
      </c>
    </row>
    <row r="116" spans="1:6">
      <c r="A116" s="47">
        <v>114</v>
      </c>
      <c r="B116" s="33" t="s">
        <v>133</v>
      </c>
      <c r="C116" s="33" t="s">
        <v>141</v>
      </c>
      <c r="D116" s="33" t="s">
        <v>18</v>
      </c>
      <c r="E116" s="158">
        <v>9</v>
      </c>
      <c r="F116" s="157">
        <f t="shared" si="1"/>
        <v>5.7803468208092483E-3</v>
      </c>
    </row>
    <row r="117" spans="1:6">
      <c r="A117" s="47">
        <v>115</v>
      </c>
      <c r="B117" s="33" t="s">
        <v>142</v>
      </c>
      <c r="C117" s="33" t="s">
        <v>143</v>
      </c>
      <c r="D117" s="33" t="s">
        <v>18</v>
      </c>
      <c r="E117" s="158">
        <v>0</v>
      </c>
      <c r="F117" s="157">
        <f t="shared" si="1"/>
        <v>0</v>
      </c>
    </row>
    <row r="118" spans="1:6">
      <c r="A118" s="47">
        <v>116</v>
      </c>
      <c r="B118" s="33" t="s">
        <v>142</v>
      </c>
      <c r="C118" s="33" t="s">
        <v>144</v>
      </c>
      <c r="D118" s="33" t="s">
        <v>18</v>
      </c>
      <c r="E118" s="158">
        <v>0</v>
      </c>
      <c r="F118" s="157">
        <f t="shared" si="1"/>
        <v>0</v>
      </c>
    </row>
    <row r="119" spans="1:6">
      <c r="A119" s="47">
        <v>117</v>
      </c>
      <c r="B119" s="33" t="s">
        <v>142</v>
      </c>
      <c r="C119" s="33" t="s">
        <v>145</v>
      </c>
      <c r="D119" s="33" t="s">
        <v>18</v>
      </c>
      <c r="E119" s="158">
        <v>0</v>
      </c>
      <c r="F119" s="157">
        <f t="shared" si="1"/>
        <v>0</v>
      </c>
    </row>
    <row r="120" spans="1:6">
      <c r="A120" s="47">
        <v>118</v>
      </c>
      <c r="B120" s="33" t="s">
        <v>142</v>
      </c>
      <c r="C120" s="33" t="s">
        <v>146</v>
      </c>
      <c r="D120" s="33" t="s">
        <v>18</v>
      </c>
      <c r="E120" s="158">
        <v>1</v>
      </c>
      <c r="F120" s="157">
        <f t="shared" si="1"/>
        <v>6.4226075786769424E-4</v>
      </c>
    </row>
    <row r="121" spans="1:6">
      <c r="A121" s="47">
        <v>119</v>
      </c>
      <c r="B121" s="33" t="s">
        <v>142</v>
      </c>
      <c r="C121" s="33" t="s">
        <v>147</v>
      </c>
      <c r="D121" s="33" t="s">
        <v>18</v>
      </c>
      <c r="E121" s="158">
        <v>0</v>
      </c>
      <c r="F121" s="157">
        <f t="shared" si="1"/>
        <v>0</v>
      </c>
    </row>
    <row r="122" spans="1:6" ht="25.5">
      <c r="A122" s="47">
        <v>120</v>
      </c>
      <c r="B122" s="33" t="s">
        <v>142</v>
      </c>
      <c r="C122" s="33" t="s">
        <v>148</v>
      </c>
      <c r="D122" s="33" t="s">
        <v>32</v>
      </c>
      <c r="E122" s="158">
        <v>0</v>
      </c>
      <c r="F122" s="157">
        <f t="shared" si="1"/>
        <v>0</v>
      </c>
    </row>
    <row r="123" spans="1:6">
      <c r="A123" s="47">
        <v>121</v>
      </c>
      <c r="B123" s="33" t="s">
        <v>149</v>
      </c>
      <c r="C123" s="33" t="s">
        <v>150</v>
      </c>
      <c r="D123" s="33" t="s">
        <v>18</v>
      </c>
      <c r="E123" s="158">
        <v>0</v>
      </c>
      <c r="F123" s="157">
        <f t="shared" si="1"/>
        <v>0</v>
      </c>
    </row>
    <row r="124" spans="1:6">
      <c r="A124" s="47">
        <v>122</v>
      </c>
      <c r="B124" s="33" t="s">
        <v>149</v>
      </c>
      <c r="C124" s="33" t="s">
        <v>151</v>
      </c>
      <c r="D124" s="33" t="s">
        <v>18</v>
      </c>
      <c r="E124" s="158">
        <v>0</v>
      </c>
      <c r="F124" s="157">
        <f t="shared" si="1"/>
        <v>0</v>
      </c>
    </row>
    <row r="125" spans="1:6">
      <c r="A125" s="47">
        <v>123</v>
      </c>
      <c r="B125" s="33" t="s">
        <v>149</v>
      </c>
      <c r="C125" s="33" t="s">
        <v>152</v>
      </c>
      <c r="D125" s="33" t="s">
        <v>18</v>
      </c>
      <c r="E125" s="158">
        <v>0</v>
      </c>
      <c r="F125" s="157">
        <f t="shared" si="1"/>
        <v>0</v>
      </c>
    </row>
    <row r="126" spans="1:6">
      <c r="A126" s="47">
        <v>124</v>
      </c>
      <c r="B126" s="46" t="s">
        <v>149</v>
      </c>
      <c r="C126" s="46" t="s">
        <v>153</v>
      </c>
      <c r="D126" s="46" t="s">
        <v>18</v>
      </c>
      <c r="E126" s="158">
        <v>17</v>
      </c>
      <c r="F126" s="157">
        <f t="shared" si="1"/>
        <v>1.0918432883750802E-2</v>
      </c>
    </row>
    <row r="127" spans="1:6">
      <c r="A127" s="47">
        <v>125</v>
      </c>
      <c r="B127" s="33" t="s">
        <v>149</v>
      </c>
      <c r="C127" s="33" t="s">
        <v>154</v>
      </c>
      <c r="D127" s="33" t="s">
        <v>17</v>
      </c>
      <c r="E127" s="158">
        <v>15</v>
      </c>
      <c r="F127" s="157">
        <f t="shared" si="1"/>
        <v>9.6339113680154135E-3</v>
      </c>
    </row>
    <row r="128" spans="1:6">
      <c r="A128" s="47">
        <v>126</v>
      </c>
      <c r="B128" s="33" t="s">
        <v>155</v>
      </c>
      <c r="C128" s="33" t="s">
        <v>156</v>
      </c>
      <c r="D128" s="33" t="s">
        <v>18</v>
      </c>
      <c r="E128" s="158">
        <v>0</v>
      </c>
      <c r="F128" s="157">
        <f t="shared" si="1"/>
        <v>0</v>
      </c>
    </row>
    <row r="129" spans="1:6">
      <c r="A129" s="47">
        <v>127</v>
      </c>
      <c r="B129" s="33" t="s">
        <v>155</v>
      </c>
      <c r="C129" s="33" t="s">
        <v>157</v>
      </c>
      <c r="D129" s="33" t="s">
        <v>18</v>
      </c>
      <c r="E129" s="158">
        <v>0</v>
      </c>
      <c r="F129" s="157">
        <f t="shared" si="1"/>
        <v>0</v>
      </c>
    </row>
    <row r="130" spans="1:6" ht="25.5">
      <c r="A130" s="47">
        <v>128</v>
      </c>
      <c r="B130" s="33" t="s">
        <v>155</v>
      </c>
      <c r="C130" s="33" t="s">
        <v>158</v>
      </c>
      <c r="D130" s="33" t="s">
        <v>32</v>
      </c>
      <c r="E130" s="158">
        <v>0</v>
      </c>
      <c r="F130" s="157">
        <f t="shared" si="1"/>
        <v>0</v>
      </c>
    </row>
    <row r="131" spans="1:6">
      <c r="A131" s="47">
        <v>129</v>
      </c>
      <c r="B131" s="33" t="s">
        <v>155</v>
      </c>
      <c r="C131" s="33" t="s">
        <v>159</v>
      </c>
      <c r="D131" s="33" t="s">
        <v>18</v>
      </c>
      <c r="E131" s="158">
        <v>0</v>
      </c>
      <c r="F131" s="157">
        <f t="shared" si="1"/>
        <v>0</v>
      </c>
    </row>
    <row r="132" spans="1:6" ht="25.5">
      <c r="A132" s="47">
        <v>130</v>
      </c>
      <c r="B132" s="33" t="s">
        <v>155</v>
      </c>
      <c r="C132" s="33" t="s">
        <v>160</v>
      </c>
      <c r="D132" s="33" t="s">
        <v>32</v>
      </c>
      <c r="E132" s="158">
        <v>0</v>
      </c>
      <c r="F132" s="157">
        <f t="shared" ref="F132:F147" si="2">E132/$E$147</f>
        <v>0</v>
      </c>
    </row>
    <row r="133" spans="1:6">
      <c r="A133" s="47">
        <v>131</v>
      </c>
      <c r="B133" s="33" t="s">
        <v>155</v>
      </c>
      <c r="C133" s="33" t="s">
        <v>161</v>
      </c>
      <c r="D133" s="33" t="s">
        <v>18</v>
      </c>
      <c r="E133" s="158">
        <v>0</v>
      </c>
      <c r="F133" s="157">
        <f t="shared" si="2"/>
        <v>0</v>
      </c>
    </row>
    <row r="134" spans="1:6" ht="25.5">
      <c r="A134" s="47">
        <v>132</v>
      </c>
      <c r="B134" s="33" t="s">
        <v>155</v>
      </c>
      <c r="C134" s="33" t="s">
        <v>162</v>
      </c>
      <c r="D134" s="33" t="s">
        <v>32</v>
      </c>
      <c r="E134" s="158">
        <v>0</v>
      </c>
      <c r="F134" s="157">
        <f t="shared" si="2"/>
        <v>0</v>
      </c>
    </row>
    <row r="135" spans="1:6">
      <c r="A135" s="47">
        <v>133</v>
      </c>
      <c r="B135" s="33" t="s">
        <v>155</v>
      </c>
      <c r="C135" s="33" t="s">
        <v>163</v>
      </c>
      <c r="D135" s="33" t="s">
        <v>17</v>
      </c>
      <c r="E135" s="158">
        <v>0</v>
      </c>
      <c r="F135" s="157">
        <f t="shared" si="2"/>
        <v>0</v>
      </c>
    </row>
    <row r="136" spans="1:6">
      <c r="A136" s="47">
        <v>134</v>
      </c>
      <c r="B136" s="33" t="s">
        <v>155</v>
      </c>
      <c r="C136" s="33" t="s">
        <v>163</v>
      </c>
      <c r="D136" s="33" t="s">
        <v>18</v>
      </c>
      <c r="E136" s="158">
        <v>0</v>
      </c>
      <c r="F136" s="157">
        <f t="shared" si="2"/>
        <v>0</v>
      </c>
    </row>
    <row r="137" spans="1:6">
      <c r="A137" s="47">
        <v>135</v>
      </c>
      <c r="B137" s="33" t="s">
        <v>155</v>
      </c>
      <c r="C137" s="33" t="s">
        <v>164</v>
      </c>
      <c r="D137" s="33" t="s">
        <v>18</v>
      </c>
      <c r="E137" s="158">
        <v>0</v>
      </c>
      <c r="F137" s="157">
        <f t="shared" si="2"/>
        <v>0</v>
      </c>
    </row>
    <row r="138" spans="1:6" ht="25.5">
      <c r="A138" s="47">
        <v>136</v>
      </c>
      <c r="B138" s="33" t="s">
        <v>155</v>
      </c>
      <c r="C138" s="33" t="s">
        <v>165</v>
      </c>
      <c r="D138" s="33" t="s">
        <v>32</v>
      </c>
      <c r="E138" s="158">
        <v>0</v>
      </c>
      <c r="F138" s="157">
        <f t="shared" si="2"/>
        <v>0</v>
      </c>
    </row>
    <row r="139" spans="1:6" ht="25.5">
      <c r="A139" s="47">
        <v>137</v>
      </c>
      <c r="B139" s="33" t="s">
        <v>155</v>
      </c>
      <c r="C139" s="33" t="s">
        <v>166</v>
      </c>
      <c r="D139" s="33" t="s">
        <v>32</v>
      </c>
      <c r="E139" s="158">
        <v>0</v>
      </c>
      <c r="F139" s="157">
        <f t="shared" si="2"/>
        <v>0</v>
      </c>
    </row>
    <row r="140" spans="1:6">
      <c r="A140" s="47">
        <v>138</v>
      </c>
      <c r="B140" s="33" t="s">
        <v>155</v>
      </c>
      <c r="C140" s="33" t="s">
        <v>167</v>
      </c>
      <c r="D140" s="33" t="s">
        <v>18</v>
      </c>
      <c r="E140" s="158">
        <v>0</v>
      </c>
      <c r="F140" s="157">
        <f t="shared" si="2"/>
        <v>0</v>
      </c>
    </row>
    <row r="141" spans="1:6" ht="25.5">
      <c r="A141" s="47">
        <v>139</v>
      </c>
      <c r="B141" s="33" t="s">
        <v>168</v>
      </c>
      <c r="C141" s="33" t="s">
        <v>169</v>
      </c>
      <c r="D141" s="33" t="s">
        <v>32</v>
      </c>
      <c r="E141" s="158">
        <v>3</v>
      </c>
      <c r="F141" s="157">
        <f t="shared" si="2"/>
        <v>1.9267822736030828E-3</v>
      </c>
    </row>
    <row r="142" spans="1:6">
      <c r="A142" s="47">
        <v>140</v>
      </c>
      <c r="B142" s="33" t="s">
        <v>168</v>
      </c>
      <c r="C142" s="33" t="s">
        <v>170</v>
      </c>
      <c r="D142" s="33" t="s">
        <v>18</v>
      </c>
      <c r="E142" s="158">
        <v>0</v>
      </c>
      <c r="F142" s="157">
        <f t="shared" si="2"/>
        <v>0</v>
      </c>
    </row>
    <row r="143" spans="1:6" ht="25.5">
      <c r="A143" s="47">
        <v>141</v>
      </c>
      <c r="B143" s="33" t="s">
        <v>168</v>
      </c>
      <c r="C143" s="33" t="s">
        <v>171</v>
      </c>
      <c r="D143" s="33" t="s">
        <v>32</v>
      </c>
      <c r="E143" s="158">
        <v>0</v>
      </c>
      <c r="F143" s="157">
        <f t="shared" si="2"/>
        <v>0</v>
      </c>
    </row>
    <row r="144" spans="1:6" ht="25.5">
      <c r="A144" s="47">
        <v>142</v>
      </c>
      <c r="B144" s="33" t="s">
        <v>168</v>
      </c>
      <c r="C144" s="33" t="s">
        <v>172</v>
      </c>
      <c r="D144" s="33" t="s">
        <v>32</v>
      </c>
      <c r="E144" s="158">
        <v>0</v>
      </c>
      <c r="F144" s="157">
        <f t="shared" si="2"/>
        <v>0</v>
      </c>
    </row>
    <row r="145" spans="1:6">
      <c r="A145" s="47">
        <v>143</v>
      </c>
      <c r="B145" s="33" t="s">
        <v>168</v>
      </c>
      <c r="C145" s="33" t="s">
        <v>112</v>
      </c>
      <c r="D145" s="33" t="s">
        <v>18</v>
      </c>
      <c r="E145" s="158">
        <v>0</v>
      </c>
      <c r="F145" s="157">
        <f t="shared" si="2"/>
        <v>0</v>
      </c>
    </row>
    <row r="146" spans="1:6" ht="25.5">
      <c r="A146" s="47">
        <v>144</v>
      </c>
      <c r="B146" s="33" t="s">
        <v>168</v>
      </c>
      <c r="C146" s="33" t="s">
        <v>173</v>
      </c>
      <c r="D146" s="33" t="s">
        <v>32</v>
      </c>
      <c r="E146" s="158">
        <v>2</v>
      </c>
      <c r="F146" s="157">
        <f t="shared" si="2"/>
        <v>1.2845215157353885E-3</v>
      </c>
    </row>
    <row r="147" spans="1:6">
      <c r="A147" s="202" t="s">
        <v>174</v>
      </c>
      <c r="B147" s="203"/>
      <c r="C147" s="203"/>
      <c r="D147" s="204"/>
      <c r="E147" s="159">
        <v>1557</v>
      </c>
      <c r="F147" s="157">
        <f t="shared" si="2"/>
        <v>1</v>
      </c>
    </row>
  </sheetData>
  <autoFilter ref="A2:F147"/>
  <mergeCells count="1">
    <mergeCell ref="A147:D14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K148"/>
  <sheetViews>
    <sheetView topLeftCell="B1" zoomScaleNormal="100" workbookViewId="0">
      <selection activeCell="E1" sqref="E1"/>
    </sheetView>
  </sheetViews>
  <sheetFormatPr defaultRowHeight="15"/>
  <cols>
    <col min="2" max="2" width="20.7109375" customWidth="1"/>
    <col min="3" max="3" width="16.5703125" customWidth="1"/>
    <col min="4" max="4" width="12.140625" customWidth="1"/>
    <col min="5" max="5" width="26.5703125" customWidth="1"/>
    <col min="6" max="6" width="24" customWidth="1"/>
    <col min="7" max="7" width="29.85546875" customWidth="1"/>
    <col min="8" max="8" width="23.7109375" customWidth="1"/>
    <col min="10" max="11" width="30.28515625" customWidth="1"/>
    <col min="12" max="12" width="25.85546875" customWidth="1"/>
  </cols>
  <sheetData>
    <row r="1" spans="1:11" ht="81.75" customHeight="1" thickTop="1">
      <c r="A1" s="21" t="s">
        <v>0</v>
      </c>
      <c r="B1" s="22" t="s">
        <v>1</v>
      </c>
      <c r="C1" s="22" t="s">
        <v>2</v>
      </c>
      <c r="D1" s="22" t="s">
        <v>3</v>
      </c>
      <c r="E1" s="24" t="s">
        <v>205</v>
      </c>
      <c r="F1" s="24" t="s">
        <v>206</v>
      </c>
      <c r="G1" s="24" t="s">
        <v>462</v>
      </c>
      <c r="H1" s="38" t="s">
        <v>463</v>
      </c>
    </row>
    <row r="2" spans="1:11">
      <c r="A2" s="12"/>
      <c r="B2" s="12"/>
      <c r="C2" s="12"/>
      <c r="D2" s="12"/>
      <c r="E2" s="12"/>
      <c r="F2" s="12"/>
      <c r="G2" s="12"/>
      <c r="H2" s="12"/>
    </row>
    <row r="3" spans="1:11" ht="25.5">
      <c r="A3" s="2">
        <v>1</v>
      </c>
      <c r="B3" s="9" t="s">
        <v>15</v>
      </c>
      <c r="C3" s="9" t="s">
        <v>16</v>
      </c>
      <c r="D3" s="4" t="s">
        <v>17</v>
      </c>
      <c r="E3" s="16">
        <v>2</v>
      </c>
      <c r="F3" s="52">
        <v>16</v>
      </c>
      <c r="G3" s="14">
        <v>8</v>
      </c>
      <c r="H3" s="14">
        <v>106.9</v>
      </c>
      <c r="J3" s="20"/>
    </row>
    <row r="4" spans="1:11" ht="25.5">
      <c r="A4" s="2">
        <v>2</v>
      </c>
      <c r="B4" s="9" t="s">
        <v>15</v>
      </c>
      <c r="C4" s="9" t="s">
        <v>16</v>
      </c>
      <c r="D4" s="4" t="s">
        <v>18</v>
      </c>
      <c r="E4" s="16">
        <v>1</v>
      </c>
      <c r="F4" s="52">
        <v>10.5</v>
      </c>
      <c r="G4" s="14">
        <v>2</v>
      </c>
      <c r="H4" s="14">
        <v>62.8</v>
      </c>
      <c r="J4" s="20"/>
    </row>
    <row r="5" spans="1:11" ht="25.5">
      <c r="A5" s="2">
        <v>139</v>
      </c>
      <c r="B5" s="9" t="s">
        <v>168</v>
      </c>
      <c r="C5" s="9" t="s">
        <v>169</v>
      </c>
      <c r="D5" s="4" t="s">
        <v>32</v>
      </c>
      <c r="E5" s="16">
        <v>2</v>
      </c>
      <c r="F5" s="52">
        <v>22.4</v>
      </c>
      <c r="G5" s="14">
        <v>6</v>
      </c>
      <c r="H5" s="14">
        <v>82</v>
      </c>
      <c r="J5" s="20"/>
    </row>
    <row r="6" spans="1:11">
      <c r="A6" s="2">
        <v>10</v>
      </c>
      <c r="B6" s="9" t="s">
        <v>26</v>
      </c>
      <c r="C6" s="9" t="s">
        <v>27</v>
      </c>
      <c r="D6" s="4" t="s">
        <v>18</v>
      </c>
      <c r="E6" s="53" t="s">
        <v>482</v>
      </c>
      <c r="F6" s="54" t="s">
        <v>482</v>
      </c>
      <c r="G6" s="14">
        <v>4</v>
      </c>
      <c r="H6" s="14">
        <v>70.5</v>
      </c>
      <c r="K6" s="20"/>
    </row>
    <row r="7" spans="1:11">
      <c r="A7" s="2">
        <v>126</v>
      </c>
      <c r="B7" s="9" t="s">
        <v>155</v>
      </c>
      <c r="C7" s="9" t="s">
        <v>156</v>
      </c>
      <c r="D7" s="4" t="s">
        <v>18</v>
      </c>
      <c r="E7" s="53" t="s">
        <v>482</v>
      </c>
      <c r="F7" s="7" t="s">
        <v>482</v>
      </c>
      <c r="G7" s="14">
        <v>1</v>
      </c>
      <c r="H7" s="14">
        <v>85.7</v>
      </c>
      <c r="K7" s="20"/>
    </row>
    <row r="8" spans="1:11">
      <c r="A8" s="2">
        <v>3</v>
      </c>
      <c r="B8" s="9" t="s">
        <v>15</v>
      </c>
      <c r="C8" s="9" t="s">
        <v>19</v>
      </c>
      <c r="D8" s="4" t="s">
        <v>18</v>
      </c>
      <c r="E8" s="16">
        <v>1</v>
      </c>
      <c r="F8" s="52">
        <v>11.2</v>
      </c>
      <c r="G8" s="14">
        <v>2</v>
      </c>
      <c r="H8" s="14">
        <v>78.900000000000006</v>
      </c>
      <c r="J8" s="20"/>
    </row>
    <row r="9" spans="1:11">
      <c r="A9" s="2">
        <v>20</v>
      </c>
      <c r="B9" s="9" t="s">
        <v>37</v>
      </c>
      <c r="C9" s="9" t="s">
        <v>38</v>
      </c>
      <c r="D9" s="4" t="s">
        <v>18</v>
      </c>
      <c r="E9" s="16">
        <v>5</v>
      </c>
      <c r="F9" s="52">
        <v>41.2</v>
      </c>
      <c r="G9" s="14">
        <v>10</v>
      </c>
      <c r="H9" s="14">
        <v>79.099999999999994</v>
      </c>
      <c r="J9" s="20"/>
    </row>
    <row r="10" spans="1:11">
      <c r="A10" s="2">
        <v>56</v>
      </c>
      <c r="B10" s="9" t="s">
        <v>75</v>
      </c>
      <c r="C10" s="9" t="s">
        <v>76</v>
      </c>
      <c r="D10" s="4" t="s">
        <v>18</v>
      </c>
      <c r="E10" s="16">
        <v>1</v>
      </c>
      <c r="F10" s="52">
        <v>18.600000000000001</v>
      </c>
      <c r="G10" s="14">
        <v>2</v>
      </c>
      <c r="H10" s="14">
        <v>88.9</v>
      </c>
      <c r="J10" s="20"/>
    </row>
    <row r="11" spans="1:11">
      <c r="A11" s="2">
        <v>11</v>
      </c>
      <c r="B11" s="9" t="s">
        <v>26</v>
      </c>
      <c r="C11" s="9" t="s">
        <v>28</v>
      </c>
      <c r="D11" s="4" t="s">
        <v>18</v>
      </c>
      <c r="E11" s="16">
        <v>1</v>
      </c>
      <c r="F11" s="52">
        <v>9.1999999999999993</v>
      </c>
      <c r="G11" s="14">
        <v>5</v>
      </c>
      <c r="H11" s="14">
        <v>67.599999999999994</v>
      </c>
      <c r="J11" s="20"/>
    </row>
    <row r="12" spans="1:11">
      <c r="A12" s="2">
        <v>127</v>
      </c>
      <c r="B12" s="9" t="s">
        <v>155</v>
      </c>
      <c r="C12" s="9" t="s">
        <v>157</v>
      </c>
      <c r="D12" s="4" t="s">
        <v>18</v>
      </c>
      <c r="E12" s="14" t="s">
        <v>482</v>
      </c>
      <c r="F12" s="7" t="s">
        <v>482</v>
      </c>
      <c r="G12" s="14">
        <v>2</v>
      </c>
      <c r="H12" s="14">
        <v>60.9</v>
      </c>
      <c r="K12" s="20"/>
    </row>
    <row r="13" spans="1:11">
      <c r="A13" s="2">
        <v>12</v>
      </c>
      <c r="B13" s="9" t="s">
        <v>26</v>
      </c>
      <c r="C13" s="9" t="s">
        <v>29</v>
      </c>
      <c r="D13" s="4" t="s">
        <v>17</v>
      </c>
      <c r="E13" s="16">
        <v>7</v>
      </c>
      <c r="F13" s="52">
        <v>14.2</v>
      </c>
      <c r="G13" s="14">
        <v>15</v>
      </c>
      <c r="H13" s="14">
        <v>106.7</v>
      </c>
      <c r="J13" s="20"/>
    </row>
    <row r="14" spans="1:11">
      <c r="A14" s="2">
        <v>13</v>
      </c>
      <c r="B14" s="9" t="s">
        <v>26</v>
      </c>
      <c r="C14" s="9" t="s">
        <v>29</v>
      </c>
      <c r="D14" s="4" t="s">
        <v>18</v>
      </c>
      <c r="E14" s="14" t="s">
        <v>482</v>
      </c>
      <c r="F14" s="52" t="s">
        <v>482</v>
      </c>
      <c r="G14" s="14">
        <v>8</v>
      </c>
      <c r="H14" s="14">
        <v>59.5</v>
      </c>
      <c r="K14" s="20"/>
    </row>
    <row r="15" spans="1:11" ht="25.5">
      <c r="A15" s="2">
        <v>128</v>
      </c>
      <c r="B15" s="9" t="s">
        <v>155</v>
      </c>
      <c r="C15" s="9" t="s">
        <v>158</v>
      </c>
      <c r="D15" s="4" t="s">
        <v>32</v>
      </c>
      <c r="E15" s="16">
        <v>2</v>
      </c>
      <c r="F15" s="52">
        <v>21.6</v>
      </c>
      <c r="G15" s="14">
        <v>7</v>
      </c>
      <c r="H15" s="14">
        <v>87.4</v>
      </c>
      <c r="J15" s="20"/>
    </row>
    <row r="16" spans="1:11">
      <c r="A16" s="2">
        <v>14</v>
      </c>
      <c r="B16" s="9" t="s">
        <v>26</v>
      </c>
      <c r="C16" s="9" t="s">
        <v>30</v>
      </c>
      <c r="D16" s="4" t="s">
        <v>18</v>
      </c>
      <c r="E16" s="16">
        <v>2</v>
      </c>
      <c r="F16" s="52">
        <v>18</v>
      </c>
      <c r="G16" s="14">
        <v>3</v>
      </c>
      <c r="H16" s="14">
        <v>78.3</v>
      </c>
      <c r="J16" s="20"/>
    </row>
    <row r="17" spans="1:11">
      <c r="A17" s="2">
        <v>85</v>
      </c>
      <c r="B17" s="9" t="s">
        <v>110</v>
      </c>
      <c r="C17" s="9" t="s">
        <v>111</v>
      </c>
      <c r="D17" s="4" t="s">
        <v>18</v>
      </c>
      <c r="E17" s="14" t="s">
        <v>482</v>
      </c>
      <c r="F17" s="7" t="s">
        <v>482</v>
      </c>
      <c r="G17" s="14">
        <v>4</v>
      </c>
      <c r="H17" s="14">
        <v>68</v>
      </c>
      <c r="K17" s="20"/>
    </row>
    <row r="18" spans="1:11">
      <c r="A18" s="2">
        <v>95</v>
      </c>
      <c r="B18" s="9" t="s">
        <v>121</v>
      </c>
      <c r="C18" s="9" t="s">
        <v>122</v>
      </c>
      <c r="D18" s="4" t="s">
        <v>18</v>
      </c>
      <c r="E18" s="14" t="s">
        <v>482</v>
      </c>
      <c r="F18" s="7" t="s">
        <v>482</v>
      </c>
      <c r="G18" s="14">
        <v>3</v>
      </c>
      <c r="H18" s="14">
        <v>75.900000000000006</v>
      </c>
      <c r="K18" s="20"/>
    </row>
    <row r="19" spans="1:11">
      <c r="A19" s="2">
        <v>78</v>
      </c>
      <c r="B19" s="9" t="s">
        <v>103</v>
      </c>
      <c r="C19" s="9" t="s">
        <v>104</v>
      </c>
      <c r="D19" s="4" t="s">
        <v>18</v>
      </c>
      <c r="E19" s="16">
        <v>1</v>
      </c>
      <c r="F19" s="52">
        <v>7.1</v>
      </c>
      <c r="G19" s="14">
        <v>2</v>
      </c>
      <c r="H19" s="14">
        <v>52</v>
      </c>
      <c r="J19" s="20"/>
    </row>
    <row r="20" spans="1:11">
      <c r="A20" s="2">
        <v>115</v>
      </c>
      <c r="B20" s="9" t="s">
        <v>142</v>
      </c>
      <c r="C20" s="9" t="s">
        <v>143</v>
      </c>
      <c r="D20" s="4" t="s">
        <v>18</v>
      </c>
      <c r="E20" s="16">
        <v>1</v>
      </c>
      <c r="F20" s="52">
        <v>10</v>
      </c>
      <c r="G20" s="14">
        <v>3</v>
      </c>
      <c r="H20" s="14">
        <v>82.4</v>
      </c>
      <c r="J20" s="20"/>
    </row>
    <row r="21" spans="1:11">
      <c r="A21" s="2">
        <v>28</v>
      </c>
      <c r="B21" s="9" t="s">
        <v>46</v>
      </c>
      <c r="C21" s="9" t="s">
        <v>47</v>
      </c>
      <c r="D21" s="4" t="s">
        <v>17</v>
      </c>
      <c r="E21" s="16">
        <v>2</v>
      </c>
      <c r="F21" s="52">
        <v>13.5</v>
      </c>
      <c r="G21" s="14">
        <v>7</v>
      </c>
      <c r="H21" s="14">
        <v>103</v>
      </c>
      <c r="J21" s="20"/>
    </row>
    <row r="22" spans="1:11">
      <c r="A22" s="2">
        <v>29</v>
      </c>
      <c r="B22" s="9" t="s">
        <v>46</v>
      </c>
      <c r="C22" s="9" t="s">
        <v>47</v>
      </c>
      <c r="D22" s="4" t="s">
        <v>18</v>
      </c>
      <c r="E22" s="14" t="s">
        <v>482</v>
      </c>
      <c r="F22" s="7" t="s">
        <v>482</v>
      </c>
      <c r="G22" s="14">
        <v>4</v>
      </c>
      <c r="H22" s="14">
        <v>52.8</v>
      </c>
      <c r="K22" s="20"/>
    </row>
    <row r="23" spans="1:11">
      <c r="A23" s="2">
        <v>106</v>
      </c>
      <c r="B23" s="9" t="s">
        <v>133</v>
      </c>
      <c r="C23" s="9" t="s">
        <v>134</v>
      </c>
      <c r="D23" s="4" t="s">
        <v>17</v>
      </c>
      <c r="E23" s="16">
        <v>2</v>
      </c>
      <c r="F23" s="52">
        <v>12.5</v>
      </c>
      <c r="G23" s="14">
        <v>8</v>
      </c>
      <c r="H23" s="14">
        <v>81.599999999999994</v>
      </c>
      <c r="J23" s="20"/>
    </row>
    <row r="24" spans="1:11">
      <c r="A24" s="2">
        <v>107</v>
      </c>
      <c r="B24" s="9" t="s">
        <v>133</v>
      </c>
      <c r="C24" s="9" t="s">
        <v>134</v>
      </c>
      <c r="D24" s="4" t="s">
        <v>18</v>
      </c>
      <c r="E24" s="14" t="s">
        <v>482</v>
      </c>
      <c r="F24" s="7" t="s">
        <v>482</v>
      </c>
      <c r="G24" s="14">
        <v>5</v>
      </c>
      <c r="H24" s="14">
        <v>43.9</v>
      </c>
      <c r="K24" s="20"/>
    </row>
    <row r="25" spans="1:11">
      <c r="A25" s="2">
        <v>129</v>
      </c>
      <c r="B25" s="9" t="s">
        <v>155</v>
      </c>
      <c r="C25" s="9" t="s">
        <v>159</v>
      </c>
      <c r="D25" s="4" t="s">
        <v>18</v>
      </c>
      <c r="E25" s="16">
        <v>1</v>
      </c>
      <c r="F25" s="52">
        <v>20.3</v>
      </c>
      <c r="G25" s="14">
        <v>5</v>
      </c>
      <c r="H25" s="14">
        <v>72.5</v>
      </c>
      <c r="J25" s="20"/>
    </row>
    <row r="26" spans="1:11" ht="25.5">
      <c r="A26" s="2">
        <v>130</v>
      </c>
      <c r="B26" s="9" t="s">
        <v>155</v>
      </c>
      <c r="C26" s="9" t="s">
        <v>160</v>
      </c>
      <c r="D26" s="4" t="s">
        <v>32</v>
      </c>
      <c r="E26" s="16">
        <v>1</v>
      </c>
      <c r="F26" s="52">
        <v>12.9</v>
      </c>
      <c r="G26" s="14">
        <v>1</v>
      </c>
      <c r="H26" s="14">
        <v>63.5</v>
      </c>
      <c r="J26" s="20"/>
    </row>
    <row r="27" spans="1:11">
      <c r="A27" s="2">
        <v>57</v>
      </c>
      <c r="B27" s="9" t="s">
        <v>75</v>
      </c>
      <c r="C27" s="9" t="s">
        <v>77</v>
      </c>
      <c r="D27" s="4" t="s">
        <v>18</v>
      </c>
      <c r="E27" s="14" t="s">
        <v>482</v>
      </c>
      <c r="F27" s="7" t="s">
        <v>482</v>
      </c>
      <c r="G27" s="14">
        <v>2</v>
      </c>
      <c r="H27" s="14">
        <v>64.900000000000006</v>
      </c>
      <c r="K27" s="20"/>
    </row>
    <row r="28" spans="1:11">
      <c r="A28" s="2">
        <v>35</v>
      </c>
      <c r="B28" s="9" t="s">
        <v>53</v>
      </c>
      <c r="C28" s="9" t="s">
        <v>54</v>
      </c>
      <c r="D28" s="4" t="s">
        <v>18</v>
      </c>
      <c r="E28" s="14" t="s">
        <v>482</v>
      </c>
      <c r="F28" s="7" t="s">
        <v>482</v>
      </c>
      <c r="G28" s="14">
        <v>2</v>
      </c>
      <c r="H28" s="14">
        <v>70.099999999999994</v>
      </c>
      <c r="K28" s="20"/>
    </row>
    <row r="29" spans="1:11">
      <c r="A29" s="2">
        <v>4</v>
      </c>
      <c r="B29" s="9" t="s">
        <v>15</v>
      </c>
      <c r="C29" s="9" t="s">
        <v>20</v>
      </c>
      <c r="D29" s="4" t="s">
        <v>17</v>
      </c>
      <c r="E29" s="16">
        <v>2</v>
      </c>
      <c r="F29" s="52">
        <v>32</v>
      </c>
      <c r="G29" s="14">
        <v>6</v>
      </c>
      <c r="H29" s="14">
        <v>115.2</v>
      </c>
      <c r="J29" s="20"/>
    </row>
    <row r="30" spans="1:11">
      <c r="A30" s="2">
        <v>108</v>
      </c>
      <c r="B30" s="9" t="s">
        <v>133</v>
      </c>
      <c r="C30" s="9" t="s">
        <v>135</v>
      </c>
      <c r="D30" s="4" t="s">
        <v>18</v>
      </c>
      <c r="E30" s="16">
        <v>1</v>
      </c>
      <c r="F30" s="52">
        <v>21</v>
      </c>
      <c r="G30" s="14">
        <v>7</v>
      </c>
      <c r="H30" s="14">
        <v>76</v>
      </c>
      <c r="J30" s="20"/>
    </row>
    <row r="31" spans="1:11">
      <c r="A31" s="2">
        <v>69</v>
      </c>
      <c r="B31" s="9" t="s">
        <v>92</v>
      </c>
      <c r="C31" s="9" t="s">
        <v>93</v>
      </c>
      <c r="D31" s="4" t="s">
        <v>18</v>
      </c>
      <c r="E31" s="14" t="s">
        <v>482</v>
      </c>
      <c r="F31" s="7" t="s">
        <v>482</v>
      </c>
      <c r="G31" s="14">
        <v>3</v>
      </c>
      <c r="H31" s="14">
        <v>116.4</v>
      </c>
      <c r="K31" s="20"/>
    </row>
    <row r="32" spans="1:11">
      <c r="A32" s="2">
        <v>47</v>
      </c>
      <c r="B32" s="9" t="s">
        <v>66</v>
      </c>
      <c r="C32" s="9" t="s">
        <v>67</v>
      </c>
      <c r="D32" s="4" t="s">
        <v>18</v>
      </c>
      <c r="E32" s="16" t="s">
        <v>482</v>
      </c>
      <c r="F32" s="14" t="s">
        <v>482</v>
      </c>
      <c r="G32" s="14">
        <v>4</v>
      </c>
      <c r="H32" s="14">
        <v>71</v>
      </c>
      <c r="J32" s="20"/>
    </row>
    <row r="33" spans="1:11" ht="25.5">
      <c r="A33" s="2">
        <v>21</v>
      </c>
      <c r="B33" s="9" t="s">
        <v>37</v>
      </c>
      <c r="C33" s="9" t="s">
        <v>39</v>
      </c>
      <c r="D33" s="4" t="s">
        <v>18</v>
      </c>
      <c r="E33" s="14">
        <v>1</v>
      </c>
      <c r="F33" s="14">
        <v>6.5</v>
      </c>
      <c r="G33" s="14">
        <v>4</v>
      </c>
      <c r="H33" s="14">
        <v>76.3</v>
      </c>
      <c r="K33" s="20"/>
    </row>
    <row r="34" spans="1:11">
      <c r="A34" s="2">
        <v>121</v>
      </c>
      <c r="B34" s="9" t="s">
        <v>149</v>
      </c>
      <c r="C34" s="9" t="s">
        <v>150</v>
      </c>
      <c r="D34" s="4" t="s">
        <v>18</v>
      </c>
      <c r="E34" s="14" t="s">
        <v>482</v>
      </c>
      <c r="F34" s="14" t="s">
        <v>482</v>
      </c>
      <c r="G34" s="14">
        <v>3</v>
      </c>
      <c r="H34" s="14">
        <v>64</v>
      </c>
      <c r="K34" s="20"/>
    </row>
    <row r="35" spans="1:11">
      <c r="A35" s="2">
        <v>22</v>
      </c>
      <c r="B35" s="9" t="s">
        <v>37</v>
      </c>
      <c r="C35" s="9" t="s">
        <v>40</v>
      </c>
      <c r="D35" s="4" t="s">
        <v>18</v>
      </c>
      <c r="E35" s="16">
        <v>2</v>
      </c>
      <c r="F35" s="52">
        <v>13.2</v>
      </c>
      <c r="G35" s="14">
        <v>14</v>
      </c>
      <c r="H35" s="14">
        <v>76.5</v>
      </c>
      <c r="J35" s="20"/>
    </row>
    <row r="36" spans="1:11">
      <c r="A36" s="2">
        <v>79</v>
      </c>
      <c r="B36" s="9" t="s">
        <v>103</v>
      </c>
      <c r="C36" s="9" t="s">
        <v>105</v>
      </c>
      <c r="D36" s="4" t="s">
        <v>18</v>
      </c>
      <c r="E36" s="14" t="s">
        <v>482</v>
      </c>
      <c r="F36" s="14" t="s">
        <v>482</v>
      </c>
      <c r="G36" s="14">
        <v>1</v>
      </c>
      <c r="H36" s="14">
        <v>83.6</v>
      </c>
      <c r="K36" s="20"/>
    </row>
    <row r="37" spans="1:11" ht="25.5">
      <c r="A37" s="2">
        <v>58</v>
      </c>
      <c r="B37" s="9" t="s">
        <v>75</v>
      </c>
      <c r="C37" s="9" t="s">
        <v>78</v>
      </c>
      <c r="D37" s="4" t="s">
        <v>32</v>
      </c>
      <c r="E37" s="14" t="s">
        <v>482</v>
      </c>
      <c r="F37" s="14" t="s">
        <v>482</v>
      </c>
      <c r="G37" s="14">
        <v>7</v>
      </c>
      <c r="H37" s="14">
        <v>93.4</v>
      </c>
      <c r="K37" s="20"/>
    </row>
    <row r="38" spans="1:11">
      <c r="A38" s="2">
        <v>96</v>
      </c>
      <c r="B38" s="9" t="s">
        <v>121</v>
      </c>
      <c r="C38" s="9" t="s">
        <v>123</v>
      </c>
      <c r="D38" s="4" t="s">
        <v>18</v>
      </c>
      <c r="E38" s="14" t="s">
        <v>482</v>
      </c>
      <c r="F38" s="14" t="s">
        <v>482</v>
      </c>
      <c r="G38" s="14">
        <v>3</v>
      </c>
      <c r="H38" s="14">
        <v>76.099999999999994</v>
      </c>
      <c r="K38" s="20"/>
    </row>
    <row r="39" spans="1:11">
      <c r="A39" s="2">
        <v>97</v>
      </c>
      <c r="B39" s="9" t="s">
        <v>121</v>
      </c>
      <c r="C39" s="9" t="s">
        <v>124</v>
      </c>
      <c r="D39" s="4" t="s">
        <v>18</v>
      </c>
      <c r="E39" s="14" t="s">
        <v>482</v>
      </c>
      <c r="F39" s="14" t="s">
        <v>482</v>
      </c>
      <c r="G39" s="14">
        <v>3</v>
      </c>
      <c r="H39" s="14">
        <v>71.8</v>
      </c>
      <c r="K39" s="20"/>
    </row>
    <row r="40" spans="1:11">
      <c r="A40" s="2">
        <v>131</v>
      </c>
      <c r="B40" s="9" t="s">
        <v>155</v>
      </c>
      <c r="C40" s="9" t="s">
        <v>161</v>
      </c>
      <c r="D40" s="4" t="s">
        <v>18</v>
      </c>
      <c r="E40" s="14" t="s">
        <v>482</v>
      </c>
      <c r="F40" s="14" t="s">
        <v>482</v>
      </c>
      <c r="G40" s="14">
        <v>7</v>
      </c>
      <c r="H40" s="14">
        <v>54.1</v>
      </c>
      <c r="K40" s="20"/>
    </row>
    <row r="41" spans="1:11">
      <c r="A41" s="2">
        <v>140</v>
      </c>
      <c r="B41" s="9" t="s">
        <v>168</v>
      </c>
      <c r="C41" s="9" t="s">
        <v>170</v>
      </c>
      <c r="D41" s="4" t="s">
        <v>18</v>
      </c>
      <c r="E41" s="14" t="s">
        <v>482</v>
      </c>
      <c r="F41" s="14" t="s">
        <v>482</v>
      </c>
      <c r="G41" s="14">
        <v>3</v>
      </c>
      <c r="H41" s="14">
        <v>78.7</v>
      </c>
      <c r="K41" s="20"/>
    </row>
    <row r="42" spans="1:11" ht="25.5">
      <c r="A42" s="2">
        <v>48</v>
      </c>
      <c r="B42" s="9" t="s">
        <v>66</v>
      </c>
      <c r="C42" s="9" t="s">
        <v>68</v>
      </c>
      <c r="D42" s="4" t="s">
        <v>32</v>
      </c>
      <c r="E42" s="16">
        <v>2</v>
      </c>
      <c r="F42" s="52">
        <v>13.9</v>
      </c>
      <c r="G42" s="14">
        <v>7</v>
      </c>
      <c r="H42" s="14">
        <v>80.8</v>
      </c>
      <c r="J42" s="20"/>
    </row>
    <row r="43" spans="1:11">
      <c r="A43" s="2">
        <v>36</v>
      </c>
      <c r="B43" s="9" t="s">
        <v>53</v>
      </c>
      <c r="C43" s="9" t="s">
        <v>55</v>
      </c>
      <c r="D43" s="4" t="s">
        <v>17</v>
      </c>
      <c r="E43" s="16">
        <v>2</v>
      </c>
      <c r="F43" s="52">
        <v>11.7</v>
      </c>
      <c r="G43" s="14">
        <v>9</v>
      </c>
      <c r="H43" s="14">
        <v>112.8</v>
      </c>
      <c r="J43" s="20"/>
    </row>
    <row r="44" spans="1:11">
      <c r="A44" s="2">
        <v>37</v>
      </c>
      <c r="B44" s="9" t="s">
        <v>53</v>
      </c>
      <c r="C44" s="9" t="s">
        <v>55</v>
      </c>
      <c r="D44" s="4" t="s">
        <v>18</v>
      </c>
      <c r="E44" s="16">
        <v>1</v>
      </c>
      <c r="F44" s="52">
        <v>5.2</v>
      </c>
      <c r="G44" s="14">
        <v>10</v>
      </c>
      <c r="H44" s="14">
        <v>63.8</v>
      </c>
      <c r="J44" s="20"/>
    </row>
    <row r="45" spans="1:11">
      <c r="A45" s="2">
        <v>116</v>
      </c>
      <c r="B45" s="9" t="s">
        <v>142</v>
      </c>
      <c r="C45" s="9" t="s">
        <v>144</v>
      </c>
      <c r="D45" s="4" t="s">
        <v>18</v>
      </c>
      <c r="E45" s="16">
        <v>1</v>
      </c>
      <c r="F45" s="52">
        <v>20.6</v>
      </c>
      <c r="G45" s="14">
        <v>2</v>
      </c>
      <c r="H45" s="14">
        <v>84</v>
      </c>
      <c r="J45" s="20"/>
    </row>
    <row r="46" spans="1:11" ht="25.5">
      <c r="A46" s="2">
        <v>15</v>
      </c>
      <c r="B46" s="9" t="s">
        <v>26</v>
      </c>
      <c r="C46" s="9" t="s">
        <v>31</v>
      </c>
      <c r="D46" s="4" t="s">
        <v>32</v>
      </c>
      <c r="E46" s="14" t="s">
        <v>482</v>
      </c>
      <c r="F46" s="7" t="s">
        <v>482</v>
      </c>
      <c r="G46" s="14">
        <v>3</v>
      </c>
      <c r="H46" s="14">
        <v>86.1</v>
      </c>
      <c r="K46" s="20"/>
    </row>
    <row r="47" spans="1:11">
      <c r="A47" s="2">
        <v>41</v>
      </c>
      <c r="B47" s="9" t="s">
        <v>59</v>
      </c>
      <c r="C47" s="9" t="s">
        <v>60</v>
      </c>
      <c r="D47" s="4" t="s">
        <v>18</v>
      </c>
      <c r="E47" s="14" t="s">
        <v>482</v>
      </c>
      <c r="F47" s="7" t="s">
        <v>482</v>
      </c>
      <c r="G47" s="14">
        <v>9</v>
      </c>
      <c r="H47" s="14">
        <v>65.7</v>
      </c>
      <c r="K47" s="20"/>
    </row>
    <row r="48" spans="1:11">
      <c r="A48" s="2">
        <v>42</v>
      </c>
      <c r="B48" s="9" t="s">
        <v>59</v>
      </c>
      <c r="C48" s="9" t="s">
        <v>61</v>
      </c>
      <c r="D48" s="4" t="s">
        <v>18</v>
      </c>
      <c r="E48" s="16">
        <v>1</v>
      </c>
      <c r="F48" s="52">
        <v>15.8</v>
      </c>
      <c r="G48" s="14">
        <v>6</v>
      </c>
      <c r="H48" s="14">
        <v>67</v>
      </c>
      <c r="J48" s="20"/>
    </row>
    <row r="49" spans="1:11">
      <c r="A49" s="2">
        <v>49</v>
      </c>
      <c r="B49" s="9" t="s">
        <v>66</v>
      </c>
      <c r="C49" s="9" t="s">
        <v>69</v>
      </c>
      <c r="D49" s="4" t="s">
        <v>17</v>
      </c>
      <c r="E49" s="16">
        <v>10</v>
      </c>
      <c r="F49" s="52">
        <v>22.1</v>
      </c>
      <c r="G49" s="14">
        <v>25</v>
      </c>
      <c r="H49" s="14">
        <v>104.2</v>
      </c>
      <c r="K49" s="20"/>
    </row>
    <row r="50" spans="1:11">
      <c r="A50" s="2">
        <v>50</v>
      </c>
      <c r="B50" s="9" t="s">
        <v>66</v>
      </c>
      <c r="C50" s="9" t="s">
        <v>69</v>
      </c>
      <c r="D50" s="4" t="s">
        <v>18</v>
      </c>
      <c r="E50" s="14" t="s">
        <v>482</v>
      </c>
      <c r="F50" s="52" t="s">
        <v>482</v>
      </c>
      <c r="G50" s="14">
        <v>1</v>
      </c>
      <c r="H50" s="14">
        <v>49.5</v>
      </c>
      <c r="J50" s="20"/>
    </row>
    <row r="51" spans="1:11" ht="25.5">
      <c r="A51" s="2">
        <v>132</v>
      </c>
      <c r="B51" s="9" t="s">
        <v>155</v>
      </c>
      <c r="C51" s="9" t="s">
        <v>162</v>
      </c>
      <c r="D51" s="4" t="s">
        <v>32</v>
      </c>
      <c r="E51" s="16">
        <v>1</v>
      </c>
      <c r="F51" s="14">
        <v>12.1</v>
      </c>
      <c r="G51" s="14">
        <v>3</v>
      </c>
      <c r="H51" s="14">
        <v>32.1</v>
      </c>
      <c r="J51" s="20"/>
    </row>
    <row r="52" spans="1:11" ht="25.5">
      <c r="A52" s="2">
        <v>16</v>
      </c>
      <c r="B52" s="9" t="s">
        <v>26</v>
      </c>
      <c r="C52" s="9" t="s">
        <v>33</v>
      </c>
      <c r="D52" s="4" t="s">
        <v>32</v>
      </c>
      <c r="E52" s="14" t="s">
        <v>482</v>
      </c>
      <c r="F52" s="14" t="s">
        <v>482</v>
      </c>
      <c r="G52" s="14">
        <v>4</v>
      </c>
      <c r="H52" s="14">
        <v>56.1</v>
      </c>
      <c r="K52" s="20"/>
    </row>
    <row r="53" spans="1:11" ht="25.5">
      <c r="A53" s="2">
        <v>51</v>
      </c>
      <c r="B53" s="9" t="s">
        <v>66</v>
      </c>
      <c r="C53" s="9" t="s">
        <v>70</v>
      </c>
      <c r="D53" s="4" t="s">
        <v>32</v>
      </c>
      <c r="E53" s="16">
        <v>1</v>
      </c>
      <c r="F53" s="52">
        <v>5.2</v>
      </c>
      <c r="G53" s="14">
        <v>6</v>
      </c>
      <c r="H53" s="14">
        <v>85.7</v>
      </c>
      <c r="J53" s="20"/>
    </row>
    <row r="54" spans="1:11" ht="25.5">
      <c r="A54" s="2">
        <v>141</v>
      </c>
      <c r="B54" s="9" t="s">
        <v>168</v>
      </c>
      <c r="C54" s="9" t="s">
        <v>171</v>
      </c>
      <c r="D54" s="4" t="s">
        <v>32</v>
      </c>
      <c r="E54" s="14" t="s">
        <v>482</v>
      </c>
      <c r="F54" s="14" t="s">
        <v>482</v>
      </c>
      <c r="G54" s="14">
        <v>5</v>
      </c>
      <c r="H54" s="14">
        <v>75.400000000000006</v>
      </c>
      <c r="K54" s="20"/>
    </row>
    <row r="55" spans="1:11">
      <c r="A55" s="2">
        <v>70</v>
      </c>
      <c r="B55" s="9" t="s">
        <v>92</v>
      </c>
      <c r="C55" s="9" t="s">
        <v>94</v>
      </c>
      <c r="D55" s="4" t="s">
        <v>18</v>
      </c>
      <c r="E55" s="14" t="s">
        <v>482</v>
      </c>
      <c r="F55" s="14" t="s">
        <v>482</v>
      </c>
      <c r="G55" s="14">
        <v>2</v>
      </c>
      <c r="H55" s="14">
        <v>66.400000000000006</v>
      </c>
      <c r="K55" s="20"/>
    </row>
    <row r="56" spans="1:11">
      <c r="A56" s="2">
        <v>98</v>
      </c>
      <c r="B56" s="9" t="s">
        <v>121</v>
      </c>
      <c r="C56" s="9" t="s">
        <v>125</v>
      </c>
      <c r="D56" s="4" t="s">
        <v>18</v>
      </c>
      <c r="E56" s="14" t="s">
        <v>482</v>
      </c>
      <c r="F56" s="14" t="s">
        <v>482</v>
      </c>
      <c r="G56" s="14">
        <v>4</v>
      </c>
      <c r="H56" s="14">
        <v>51.4</v>
      </c>
      <c r="K56" s="20"/>
    </row>
    <row r="57" spans="1:11" ht="25.5">
      <c r="A57" s="2">
        <v>91</v>
      </c>
      <c r="B57" s="9" t="s">
        <v>116</v>
      </c>
      <c r="C57" s="9" t="s">
        <v>117</v>
      </c>
      <c r="D57" s="4" t="s">
        <v>32</v>
      </c>
      <c r="E57" s="14" t="s">
        <v>482</v>
      </c>
      <c r="F57" s="14" t="s">
        <v>482</v>
      </c>
      <c r="G57" s="14">
        <v>5</v>
      </c>
      <c r="H57" s="14">
        <v>71.7</v>
      </c>
      <c r="K57" s="20"/>
    </row>
    <row r="58" spans="1:11" ht="25.5">
      <c r="A58" s="2">
        <v>73</v>
      </c>
      <c r="B58" s="9" t="s">
        <v>97</v>
      </c>
      <c r="C58" s="9" t="s">
        <v>98</v>
      </c>
      <c r="D58" s="4" t="s">
        <v>32</v>
      </c>
      <c r="E58" s="14" t="s">
        <v>482</v>
      </c>
      <c r="F58" s="14" t="s">
        <v>482</v>
      </c>
      <c r="G58" s="14">
        <v>9</v>
      </c>
      <c r="H58" s="14">
        <v>66.2</v>
      </c>
      <c r="K58" s="20"/>
    </row>
    <row r="59" spans="1:11">
      <c r="A59" s="2">
        <v>117</v>
      </c>
      <c r="B59" s="9" t="s">
        <v>142</v>
      </c>
      <c r="C59" s="9" t="s">
        <v>145</v>
      </c>
      <c r="D59" s="4" t="s">
        <v>18</v>
      </c>
      <c r="E59" s="16">
        <v>1</v>
      </c>
      <c r="F59" s="52">
        <v>12.7</v>
      </c>
      <c r="G59" s="14">
        <v>8</v>
      </c>
      <c r="H59" s="14">
        <v>78.099999999999994</v>
      </c>
      <c r="J59" s="20"/>
    </row>
    <row r="60" spans="1:11">
      <c r="A60" s="2">
        <v>30</v>
      </c>
      <c r="B60" s="9" t="s">
        <v>46</v>
      </c>
      <c r="C60" s="9" t="s">
        <v>48</v>
      </c>
      <c r="D60" s="4" t="s">
        <v>18</v>
      </c>
      <c r="E60" s="14" t="s">
        <v>482</v>
      </c>
      <c r="F60" s="14" t="s">
        <v>482</v>
      </c>
      <c r="G60" s="14">
        <v>4</v>
      </c>
      <c r="H60" s="14">
        <v>87.7</v>
      </c>
      <c r="K60" s="20"/>
    </row>
    <row r="61" spans="1:11">
      <c r="A61" s="2">
        <v>59</v>
      </c>
      <c r="B61" s="9" t="s">
        <v>75</v>
      </c>
      <c r="C61" s="9" t="s">
        <v>79</v>
      </c>
      <c r="D61" s="4" t="s">
        <v>18</v>
      </c>
      <c r="E61" s="16">
        <v>1</v>
      </c>
      <c r="F61" s="52">
        <v>10.7</v>
      </c>
      <c r="G61" s="14">
        <v>7</v>
      </c>
      <c r="H61" s="14">
        <v>79</v>
      </c>
      <c r="J61" s="20"/>
    </row>
    <row r="62" spans="1:11">
      <c r="A62" s="2">
        <v>5</v>
      </c>
      <c r="B62" s="9" t="s">
        <v>15</v>
      </c>
      <c r="C62" s="9" t="s">
        <v>21</v>
      </c>
      <c r="D62" s="4" t="s">
        <v>18</v>
      </c>
      <c r="E62" s="14" t="s">
        <v>482</v>
      </c>
      <c r="F62" s="14" t="s">
        <v>482</v>
      </c>
      <c r="G62" s="14">
        <v>3</v>
      </c>
      <c r="H62" s="14">
        <v>64.3</v>
      </c>
      <c r="K62" s="20"/>
    </row>
    <row r="63" spans="1:11" ht="25.5">
      <c r="A63" s="2">
        <v>23</v>
      </c>
      <c r="B63" s="9" t="s">
        <v>37</v>
      </c>
      <c r="C63" s="9" t="s">
        <v>41</v>
      </c>
      <c r="D63" s="4" t="s">
        <v>32</v>
      </c>
      <c r="E63" s="16">
        <v>2</v>
      </c>
      <c r="F63" s="52">
        <v>16.600000000000001</v>
      </c>
      <c r="G63" s="14">
        <v>11</v>
      </c>
      <c r="H63" s="14">
        <v>75.8</v>
      </c>
      <c r="J63" s="20"/>
    </row>
    <row r="64" spans="1:11">
      <c r="A64" s="2">
        <v>133</v>
      </c>
      <c r="B64" s="9" t="s">
        <v>155</v>
      </c>
      <c r="C64" s="9" t="s">
        <v>163</v>
      </c>
      <c r="D64" s="4" t="s">
        <v>17</v>
      </c>
      <c r="E64" s="16" t="s">
        <v>482</v>
      </c>
      <c r="F64" s="14" t="s">
        <v>482</v>
      </c>
      <c r="G64" s="14">
        <v>1</v>
      </c>
      <c r="H64" s="14">
        <v>76.900000000000006</v>
      </c>
      <c r="K64" s="20"/>
    </row>
    <row r="65" spans="1:11">
      <c r="A65" s="2">
        <v>134</v>
      </c>
      <c r="B65" s="9" t="s">
        <v>155</v>
      </c>
      <c r="C65" s="9" t="s">
        <v>163</v>
      </c>
      <c r="D65" s="4" t="s">
        <v>18</v>
      </c>
      <c r="E65" s="14" t="s">
        <v>482</v>
      </c>
      <c r="F65" s="14" t="s">
        <v>482</v>
      </c>
      <c r="G65" s="14">
        <v>5</v>
      </c>
      <c r="H65" s="14">
        <v>77.2</v>
      </c>
      <c r="K65" s="20"/>
    </row>
    <row r="66" spans="1:11" ht="25.5">
      <c r="A66" s="2">
        <v>38</v>
      </c>
      <c r="B66" s="9" t="s">
        <v>53</v>
      </c>
      <c r="C66" s="9" t="s">
        <v>56</v>
      </c>
      <c r="D66" s="4" t="s">
        <v>32</v>
      </c>
      <c r="E66" s="16">
        <v>1</v>
      </c>
      <c r="F66" s="52">
        <v>6.5</v>
      </c>
      <c r="G66" s="14">
        <v>9</v>
      </c>
      <c r="H66" s="14">
        <v>75.3</v>
      </c>
      <c r="J66" s="20"/>
    </row>
    <row r="67" spans="1:11" ht="25.5">
      <c r="A67" s="2">
        <v>52</v>
      </c>
      <c r="B67" s="9" t="s">
        <v>66</v>
      </c>
      <c r="C67" s="9" t="s">
        <v>71</v>
      </c>
      <c r="D67" s="4" t="s">
        <v>32</v>
      </c>
      <c r="E67" s="16">
        <v>1</v>
      </c>
      <c r="F67" s="52">
        <v>5.2</v>
      </c>
      <c r="G67" s="14">
        <v>10</v>
      </c>
      <c r="H67" s="14">
        <v>79.5</v>
      </c>
      <c r="J67" s="20"/>
    </row>
    <row r="68" spans="1:11">
      <c r="A68" s="2">
        <v>122</v>
      </c>
      <c r="B68" s="9" t="s">
        <v>149</v>
      </c>
      <c r="C68" s="9" t="s">
        <v>151</v>
      </c>
      <c r="D68" s="4" t="s">
        <v>18</v>
      </c>
      <c r="E68" s="16">
        <v>2</v>
      </c>
      <c r="F68" s="52">
        <v>13.9</v>
      </c>
      <c r="G68" s="14">
        <v>1</v>
      </c>
      <c r="H68" s="14">
        <v>60.4</v>
      </c>
      <c r="J68" s="20"/>
    </row>
    <row r="69" spans="1:11">
      <c r="A69" s="2">
        <v>60</v>
      </c>
      <c r="B69" s="9" t="s">
        <v>75</v>
      </c>
      <c r="C69" s="9" t="s">
        <v>80</v>
      </c>
      <c r="D69" s="4" t="s">
        <v>17</v>
      </c>
      <c r="E69" s="16">
        <v>1</v>
      </c>
      <c r="F69" s="52">
        <v>10.8</v>
      </c>
      <c r="G69" s="14">
        <v>8</v>
      </c>
      <c r="H69" s="14">
        <v>113.8</v>
      </c>
      <c r="J69" s="20"/>
    </row>
    <row r="70" spans="1:11">
      <c r="A70" s="2">
        <v>61</v>
      </c>
      <c r="B70" s="9" t="s">
        <v>75</v>
      </c>
      <c r="C70" s="9" t="s">
        <v>80</v>
      </c>
      <c r="D70" s="4" t="s">
        <v>18</v>
      </c>
      <c r="E70" s="14">
        <v>1</v>
      </c>
      <c r="F70" s="52">
        <v>4.5</v>
      </c>
      <c r="G70" s="14">
        <v>12</v>
      </c>
      <c r="H70" s="14">
        <v>52</v>
      </c>
      <c r="J70" s="20"/>
    </row>
    <row r="71" spans="1:11">
      <c r="A71" s="2">
        <v>31</v>
      </c>
      <c r="B71" s="9" t="s">
        <v>46</v>
      </c>
      <c r="C71" s="9" t="s">
        <v>49</v>
      </c>
      <c r="D71" s="4" t="s">
        <v>18</v>
      </c>
      <c r="E71" s="14" t="s">
        <v>482</v>
      </c>
      <c r="F71" s="7" t="s">
        <v>482</v>
      </c>
      <c r="G71" s="14">
        <v>2</v>
      </c>
      <c r="H71" s="14">
        <v>65.099999999999994</v>
      </c>
      <c r="K71" s="20"/>
    </row>
    <row r="72" spans="1:11">
      <c r="A72" s="2">
        <v>99</v>
      </c>
      <c r="B72" s="9" t="s">
        <v>121</v>
      </c>
      <c r="C72" s="9" t="s">
        <v>126</v>
      </c>
      <c r="D72" s="4" t="s">
        <v>18</v>
      </c>
      <c r="E72" s="16">
        <v>1</v>
      </c>
      <c r="F72" s="52">
        <v>9.1999999999999993</v>
      </c>
      <c r="G72" s="14">
        <v>2</v>
      </c>
      <c r="H72" s="14">
        <v>61.9</v>
      </c>
      <c r="J72" s="20"/>
    </row>
    <row r="73" spans="1:11">
      <c r="A73" s="2">
        <v>135</v>
      </c>
      <c r="B73" s="9" t="s">
        <v>155</v>
      </c>
      <c r="C73" s="9" t="s">
        <v>164</v>
      </c>
      <c r="D73" s="4" t="s">
        <v>18</v>
      </c>
      <c r="E73" s="16">
        <v>1</v>
      </c>
      <c r="F73" s="7">
        <v>14.1</v>
      </c>
      <c r="G73" s="14">
        <v>2</v>
      </c>
      <c r="H73" s="14">
        <v>61.9</v>
      </c>
      <c r="J73" s="20"/>
    </row>
    <row r="74" spans="1:11">
      <c r="A74" s="2">
        <v>109</v>
      </c>
      <c r="B74" s="9" t="s">
        <v>133</v>
      </c>
      <c r="C74" s="9" t="s">
        <v>136</v>
      </c>
      <c r="D74" s="4" t="s">
        <v>18</v>
      </c>
      <c r="E74" s="16">
        <v>5</v>
      </c>
      <c r="F74" s="52">
        <v>17.100000000000001</v>
      </c>
      <c r="G74" s="14">
        <v>13</v>
      </c>
      <c r="H74" s="14">
        <v>81.5</v>
      </c>
      <c r="J74" s="20"/>
    </row>
    <row r="75" spans="1:11" ht="25.5">
      <c r="A75" s="2">
        <v>136</v>
      </c>
      <c r="B75" s="9" t="s">
        <v>155</v>
      </c>
      <c r="C75" s="9" t="s">
        <v>165</v>
      </c>
      <c r="D75" s="4" t="s">
        <v>32</v>
      </c>
      <c r="E75" s="16">
        <v>1</v>
      </c>
      <c r="F75" s="52">
        <v>19.399999999999999</v>
      </c>
      <c r="G75" s="14">
        <v>3</v>
      </c>
      <c r="H75" s="14">
        <v>71.3</v>
      </c>
      <c r="J75" s="20"/>
    </row>
    <row r="76" spans="1:11">
      <c r="A76" s="2">
        <v>118</v>
      </c>
      <c r="B76" s="9" t="s">
        <v>142</v>
      </c>
      <c r="C76" s="9" t="s">
        <v>146</v>
      </c>
      <c r="D76" s="4" t="s">
        <v>18</v>
      </c>
      <c r="E76" s="16">
        <v>1</v>
      </c>
      <c r="F76" s="52">
        <v>11.6</v>
      </c>
      <c r="G76" s="14">
        <v>3</v>
      </c>
      <c r="H76" s="14">
        <v>77.599999999999994</v>
      </c>
      <c r="J76" s="20"/>
    </row>
    <row r="77" spans="1:11" ht="25.5">
      <c r="A77" s="2">
        <v>137</v>
      </c>
      <c r="B77" s="9" t="s">
        <v>155</v>
      </c>
      <c r="C77" s="9" t="s">
        <v>166</v>
      </c>
      <c r="D77" s="4" t="s">
        <v>32</v>
      </c>
      <c r="E77" s="16">
        <v>1</v>
      </c>
      <c r="F77" s="52">
        <v>5.9</v>
      </c>
      <c r="G77" s="14">
        <v>5</v>
      </c>
      <c r="H77" s="14">
        <v>86.5</v>
      </c>
      <c r="J77" s="20"/>
    </row>
    <row r="78" spans="1:11" ht="25.5">
      <c r="A78" s="2">
        <v>142</v>
      </c>
      <c r="B78" s="9" t="s">
        <v>168</v>
      </c>
      <c r="C78" s="9" t="s">
        <v>172</v>
      </c>
      <c r="D78" s="4" t="s">
        <v>32</v>
      </c>
      <c r="E78" s="14" t="s">
        <v>482</v>
      </c>
      <c r="F78" s="7" t="s">
        <v>482</v>
      </c>
      <c r="G78" s="14">
        <v>6</v>
      </c>
      <c r="H78" s="14">
        <v>77.900000000000006</v>
      </c>
      <c r="K78" s="20"/>
    </row>
    <row r="79" spans="1:11" ht="25.5">
      <c r="A79" s="2">
        <v>43</v>
      </c>
      <c r="B79" s="9" t="s">
        <v>59</v>
      </c>
      <c r="C79" s="9" t="s">
        <v>62</v>
      </c>
      <c r="D79" s="4" t="s">
        <v>32</v>
      </c>
      <c r="E79" s="14" t="s">
        <v>482</v>
      </c>
      <c r="F79" s="7" t="s">
        <v>482</v>
      </c>
      <c r="G79" s="14">
        <v>4</v>
      </c>
      <c r="H79" s="14">
        <v>77.900000000000006</v>
      </c>
      <c r="K79" s="20"/>
    </row>
    <row r="80" spans="1:11">
      <c r="A80" s="2">
        <v>110</v>
      </c>
      <c r="B80" s="9" t="s">
        <v>133</v>
      </c>
      <c r="C80" s="9" t="s">
        <v>137</v>
      </c>
      <c r="D80" s="4" t="s">
        <v>18</v>
      </c>
      <c r="E80" s="16">
        <v>1</v>
      </c>
      <c r="F80" s="52">
        <v>4.9000000000000004</v>
      </c>
      <c r="G80" s="14">
        <v>7</v>
      </c>
      <c r="H80" s="14">
        <v>43.8</v>
      </c>
      <c r="J80" s="20"/>
    </row>
    <row r="81" spans="1:10">
      <c r="A81" s="2">
        <v>111</v>
      </c>
      <c r="B81" s="9" t="s">
        <v>133</v>
      </c>
      <c r="C81" s="9" t="s">
        <v>138</v>
      </c>
      <c r="D81" s="4" t="s">
        <v>18</v>
      </c>
      <c r="E81" s="14" t="s">
        <v>482</v>
      </c>
      <c r="F81" s="52" t="s">
        <v>482</v>
      </c>
      <c r="G81" s="14">
        <v>6</v>
      </c>
      <c r="H81" s="14">
        <v>71.400000000000006</v>
      </c>
    </row>
    <row r="82" spans="1:10">
      <c r="A82" s="2">
        <v>65</v>
      </c>
      <c r="B82" s="9" t="s">
        <v>84</v>
      </c>
      <c r="C82" s="9" t="s">
        <v>85</v>
      </c>
      <c r="D82" s="4" t="s">
        <v>17</v>
      </c>
      <c r="E82" s="16">
        <v>55</v>
      </c>
      <c r="F82" s="52">
        <v>29.9</v>
      </c>
      <c r="G82" s="14">
        <v>151</v>
      </c>
      <c r="H82" s="14">
        <v>102.9</v>
      </c>
      <c r="J82" s="20"/>
    </row>
    <row r="83" spans="1:10">
      <c r="A83" s="2">
        <v>66</v>
      </c>
      <c r="B83" s="9" t="s">
        <v>86</v>
      </c>
      <c r="C83" s="9" t="s">
        <v>87</v>
      </c>
      <c r="D83" s="4" t="s">
        <v>17</v>
      </c>
      <c r="E83" s="16">
        <v>10</v>
      </c>
      <c r="F83" s="52">
        <v>13</v>
      </c>
      <c r="G83" s="14">
        <v>28</v>
      </c>
      <c r="H83" s="14">
        <v>100.3</v>
      </c>
      <c r="J83" s="20"/>
    </row>
    <row r="84" spans="1:10">
      <c r="A84" s="2">
        <v>67</v>
      </c>
      <c r="B84" s="9" t="s">
        <v>88</v>
      </c>
      <c r="C84" s="9" t="s">
        <v>89</v>
      </c>
      <c r="D84" s="4" t="s">
        <v>17</v>
      </c>
      <c r="E84" s="16">
        <v>44</v>
      </c>
      <c r="F84" s="52">
        <v>33.700000000000003</v>
      </c>
      <c r="G84" s="14">
        <v>98</v>
      </c>
      <c r="H84" s="14">
        <v>106.3</v>
      </c>
      <c r="J84" s="20"/>
    </row>
    <row r="85" spans="1:10">
      <c r="A85" s="2">
        <v>68</v>
      </c>
      <c r="B85" s="9" t="s">
        <v>90</v>
      </c>
      <c r="C85" s="9" t="s">
        <v>91</v>
      </c>
      <c r="D85" s="4" t="s">
        <v>17</v>
      </c>
      <c r="E85" s="16">
        <v>13</v>
      </c>
      <c r="F85" s="52">
        <v>22.1</v>
      </c>
      <c r="G85" s="14">
        <v>47</v>
      </c>
      <c r="H85" s="14">
        <v>94.8</v>
      </c>
      <c r="J85" s="20"/>
    </row>
    <row r="86" spans="1:10" ht="25.5">
      <c r="A86" s="2">
        <v>71</v>
      </c>
      <c r="B86" s="9" t="s">
        <v>92</v>
      </c>
      <c r="C86" s="9" t="s">
        <v>95</v>
      </c>
      <c r="D86" s="4" t="s">
        <v>32</v>
      </c>
      <c r="E86" s="16">
        <v>2</v>
      </c>
      <c r="F86" s="52">
        <v>7.2</v>
      </c>
      <c r="G86" s="14">
        <v>14</v>
      </c>
      <c r="H86" s="14">
        <v>85.9</v>
      </c>
      <c r="J86" s="20"/>
    </row>
    <row r="87" spans="1:10" ht="25.5">
      <c r="A87" s="2">
        <v>74</v>
      </c>
      <c r="B87" s="9" t="s">
        <v>97</v>
      </c>
      <c r="C87" s="9" t="s">
        <v>99</v>
      </c>
      <c r="D87" s="4" t="s">
        <v>32</v>
      </c>
      <c r="E87" s="14" t="s">
        <v>482</v>
      </c>
      <c r="F87" s="7" t="s">
        <v>482</v>
      </c>
      <c r="G87" s="14">
        <v>5</v>
      </c>
      <c r="H87" s="14">
        <v>82.8</v>
      </c>
    </row>
    <row r="88" spans="1:10" ht="25.5">
      <c r="A88" s="2">
        <v>75</v>
      </c>
      <c r="B88" s="9" t="s">
        <v>97</v>
      </c>
      <c r="C88" s="9" t="s">
        <v>100</v>
      </c>
      <c r="D88" s="4" t="s">
        <v>32</v>
      </c>
      <c r="E88" s="16">
        <v>3</v>
      </c>
      <c r="F88" s="52">
        <v>8.5</v>
      </c>
      <c r="G88" s="14">
        <v>16</v>
      </c>
      <c r="H88" s="14">
        <v>90.8</v>
      </c>
      <c r="J88" s="20"/>
    </row>
    <row r="89" spans="1:10">
      <c r="A89" s="2">
        <v>6</v>
      </c>
      <c r="B89" s="9" t="s">
        <v>15</v>
      </c>
      <c r="C89" s="9" t="s">
        <v>22</v>
      </c>
      <c r="D89" s="4" t="s">
        <v>17</v>
      </c>
      <c r="E89" s="14" t="s">
        <v>482</v>
      </c>
      <c r="F89" s="7" t="s">
        <v>482</v>
      </c>
      <c r="G89" s="14">
        <v>2</v>
      </c>
      <c r="H89" s="14">
        <v>91.3</v>
      </c>
    </row>
    <row r="90" spans="1:10">
      <c r="A90" s="2">
        <v>24</v>
      </c>
      <c r="B90" s="9" t="s">
        <v>37</v>
      </c>
      <c r="C90" s="9" t="s">
        <v>42</v>
      </c>
      <c r="D90" s="4" t="s">
        <v>18</v>
      </c>
      <c r="E90" s="16">
        <v>1</v>
      </c>
      <c r="F90" s="52">
        <v>4</v>
      </c>
      <c r="G90" s="14">
        <v>3</v>
      </c>
      <c r="H90" s="14">
        <v>93.3</v>
      </c>
      <c r="J90" s="20"/>
    </row>
    <row r="91" spans="1:10" ht="25.5">
      <c r="A91" s="2">
        <v>100</v>
      </c>
      <c r="B91" s="9" t="s">
        <v>121</v>
      </c>
      <c r="C91" s="9" t="s">
        <v>127</v>
      </c>
      <c r="D91" s="4" t="s">
        <v>32</v>
      </c>
      <c r="E91" s="14" t="s">
        <v>482</v>
      </c>
      <c r="F91" s="14" t="s">
        <v>482</v>
      </c>
      <c r="G91" s="14">
        <v>3</v>
      </c>
      <c r="H91" s="14">
        <v>79.900000000000006</v>
      </c>
    </row>
    <row r="92" spans="1:10">
      <c r="A92" s="2">
        <v>112</v>
      </c>
      <c r="B92" s="9" t="s">
        <v>133</v>
      </c>
      <c r="C92" s="9" t="s">
        <v>139</v>
      </c>
      <c r="D92" s="4" t="s">
        <v>18</v>
      </c>
      <c r="E92" s="16">
        <v>3</v>
      </c>
      <c r="F92" s="52">
        <v>12.3</v>
      </c>
      <c r="G92" s="14">
        <v>9</v>
      </c>
      <c r="H92" s="14">
        <v>67.099999999999994</v>
      </c>
      <c r="J92" s="20"/>
    </row>
    <row r="93" spans="1:10">
      <c r="A93" s="2">
        <v>101</v>
      </c>
      <c r="B93" s="9" t="s">
        <v>121</v>
      </c>
      <c r="C93" s="9" t="s">
        <v>128</v>
      </c>
      <c r="D93" s="4" t="s">
        <v>18</v>
      </c>
      <c r="E93" s="14" t="s">
        <v>482</v>
      </c>
      <c r="F93" s="14" t="s">
        <v>482</v>
      </c>
      <c r="G93" s="14">
        <v>3</v>
      </c>
      <c r="H93" s="14">
        <v>80.400000000000006</v>
      </c>
    </row>
    <row r="94" spans="1:10">
      <c r="A94" s="2">
        <v>17</v>
      </c>
      <c r="B94" s="9" t="s">
        <v>26</v>
      </c>
      <c r="C94" s="9" t="s">
        <v>34</v>
      </c>
      <c r="D94" s="4" t="s">
        <v>18</v>
      </c>
      <c r="E94" s="14" t="s">
        <v>482</v>
      </c>
      <c r="F94" s="14" t="s">
        <v>482</v>
      </c>
      <c r="G94" s="14">
        <v>3</v>
      </c>
      <c r="H94" s="14">
        <v>34</v>
      </c>
    </row>
    <row r="95" spans="1:10">
      <c r="A95" s="2">
        <v>25</v>
      </c>
      <c r="B95" s="9" t="s">
        <v>37</v>
      </c>
      <c r="C95" s="9" t="s">
        <v>43</v>
      </c>
      <c r="D95" s="4" t="s">
        <v>18</v>
      </c>
      <c r="E95" s="16">
        <v>3</v>
      </c>
      <c r="F95" s="52">
        <v>23.4</v>
      </c>
      <c r="G95" s="14">
        <v>13</v>
      </c>
      <c r="H95" s="14">
        <v>93.6</v>
      </c>
      <c r="J95" s="20"/>
    </row>
    <row r="96" spans="1:10">
      <c r="A96" s="2">
        <v>80</v>
      </c>
      <c r="B96" s="9" t="s">
        <v>103</v>
      </c>
      <c r="C96" s="9" t="s">
        <v>106</v>
      </c>
      <c r="D96" s="4" t="s">
        <v>18</v>
      </c>
      <c r="E96" s="16">
        <v>1</v>
      </c>
      <c r="F96" s="52">
        <v>14.6</v>
      </c>
      <c r="G96" s="14">
        <v>3</v>
      </c>
      <c r="H96" s="14">
        <v>104.3</v>
      </c>
      <c r="J96" s="20"/>
    </row>
    <row r="97" spans="1:10" ht="25.5">
      <c r="A97" s="2">
        <v>53</v>
      </c>
      <c r="B97" s="9" t="s">
        <v>66</v>
      </c>
      <c r="C97" s="9" t="s">
        <v>72</v>
      </c>
      <c r="D97" s="4" t="s">
        <v>32</v>
      </c>
      <c r="E97" s="16">
        <v>1</v>
      </c>
      <c r="F97" s="52">
        <v>11.4</v>
      </c>
      <c r="G97" s="14">
        <v>4</v>
      </c>
      <c r="H97" s="14">
        <v>85.1</v>
      </c>
      <c r="J97" s="20"/>
    </row>
    <row r="98" spans="1:10">
      <c r="A98" s="2">
        <v>32</v>
      </c>
      <c r="B98" s="9" t="s">
        <v>46</v>
      </c>
      <c r="C98" s="9" t="s">
        <v>50</v>
      </c>
      <c r="D98" s="4" t="s">
        <v>18</v>
      </c>
      <c r="E98" s="14" t="s">
        <v>482</v>
      </c>
      <c r="F98" s="7" t="s">
        <v>482</v>
      </c>
      <c r="G98" s="14">
        <v>6</v>
      </c>
      <c r="H98" s="14">
        <v>45.5</v>
      </c>
    </row>
    <row r="99" spans="1:10" ht="25.5">
      <c r="A99" s="2">
        <v>81</v>
      </c>
      <c r="B99" s="9" t="s">
        <v>103</v>
      </c>
      <c r="C99" s="9" t="s">
        <v>107</v>
      </c>
      <c r="D99" s="4" t="s">
        <v>32</v>
      </c>
      <c r="E99" s="16">
        <v>1</v>
      </c>
      <c r="F99" s="52">
        <v>7.2</v>
      </c>
      <c r="G99" s="14">
        <v>4</v>
      </c>
      <c r="H99" s="14">
        <v>68.900000000000006</v>
      </c>
      <c r="J99" s="20"/>
    </row>
    <row r="100" spans="1:10">
      <c r="A100" s="2">
        <v>123</v>
      </c>
      <c r="B100" s="9" t="s">
        <v>149</v>
      </c>
      <c r="C100" s="9" t="s">
        <v>152</v>
      </c>
      <c r="D100" s="4" t="s">
        <v>18</v>
      </c>
      <c r="E100" s="16">
        <v>1</v>
      </c>
      <c r="F100" s="7">
        <v>24.1</v>
      </c>
      <c r="G100" s="14">
        <v>1</v>
      </c>
      <c r="H100" s="14">
        <v>64.900000000000006</v>
      </c>
      <c r="J100" s="20"/>
    </row>
    <row r="101" spans="1:10" ht="25.5">
      <c r="A101" s="2">
        <v>102</v>
      </c>
      <c r="B101" s="9" t="s">
        <v>121</v>
      </c>
      <c r="C101" s="9" t="s">
        <v>129</v>
      </c>
      <c r="D101" s="4" t="s">
        <v>32</v>
      </c>
      <c r="E101" s="16">
        <v>1</v>
      </c>
      <c r="F101" s="52">
        <v>6.3</v>
      </c>
      <c r="G101" s="14">
        <v>5</v>
      </c>
      <c r="H101" s="14">
        <v>77.599999999999994</v>
      </c>
      <c r="J101" s="20"/>
    </row>
    <row r="102" spans="1:10">
      <c r="A102" s="2">
        <v>7</v>
      </c>
      <c r="B102" s="9" t="s">
        <v>15</v>
      </c>
      <c r="C102" s="9" t="s">
        <v>23</v>
      </c>
      <c r="D102" s="4" t="s">
        <v>18</v>
      </c>
      <c r="E102" s="14" t="s">
        <v>482</v>
      </c>
      <c r="F102" s="14" t="s">
        <v>482</v>
      </c>
      <c r="G102" s="14">
        <v>1</v>
      </c>
      <c r="H102" s="14">
        <v>63.2</v>
      </c>
    </row>
    <row r="103" spans="1:10">
      <c r="A103" s="2">
        <v>39</v>
      </c>
      <c r="B103" s="9" t="s">
        <v>53</v>
      </c>
      <c r="C103" s="9" t="s">
        <v>57</v>
      </c>
      <c r="D103" s="4" t="s">
        <v>18</v>
      </c>
      <c r="E103" s="14" t="s">
        <v>482</v>
      </c>
      <c r="F103" s="14" t="s">
        <v>482</v>
      </c>
      <c r="G103" s="14">
        <v>4</v>
      </c>
      <c r="H103" s="14">
        <v>65</v>
      </c>
    </row>
    <row r="104" spans="1:10">
      <c r="A104" s="2">
        <v>82</v>
      </c>
      <c r="B104" s="9" t="s">
        <v>103</v>
      </c>
      <c r="C104" s="9" t="s">
        <v>108</v>
      </c>
      <c r="D104" s="4" t="s">
        <v>17</v>
      </c>
      <c r="E104" s="16">
        <v>1</v>
      </c>
      <c r="F104" s="52">
        <v>22.3</v>
      </c>
      <c r="G104" s="14">
        <v>1</v>
      </c>
      <c r="H104" s="14">
        <v>84.4</v>
      </c>
      <c r="J104" s="20"/>
    </row>
    <row r="105" spans="1:10">
      <c r="A105" s="2">
        <v>83</v>
      </c>
      <c r="B105" s="9" t="s">
        <v>103</v>
      </c>
      <c r="C105" s="9" t="s">
        <v>108</v>
      </c>
      <c r="D105" s="4" t="s">
        <v>18</v>
      </c>
      <c r="E105" s="14" t="s">
        <v>482</v>
      </c>
      <c r="F105" s="14" t="s">
        <v>482</v>
      </c>
      <c r="G105" s="14">
        <v>3</v>
      </c>
      <c r="H105" s="14">
        <v>65.900000000000006</v>
      </c>
    </row>
    <row r="106" spans="1:10" ht="25.5">
      <c r="A106" s="2">
        <v>44</v>
      </c>
      <c r="B106" s="9" t="s">
        <v>59</v>
      </c>
      <c r="C106" s="9" t="s">
        <v>63</v>
      </c>
      <c r="D106" s="4" t="s">
        <v>32</v>
      </c>
      <c r="E106" s="16">
        <v>1</v>
      </c>
      <c r="F106" s="52">
        <v>10.5</v>
      </c>
      <c r="G106" s="14">
        <v>1</v>
      </c>
      <c r="H106" s="14">
        <v>71.900000000000006</v>
      </c>
      <c r="J106" s="20"/>
    </row>
    <row r="107" spans="1:10">
      <c r="A107" s="2">
        <v>86</v>
      </c>
      <c r="B107" s="9" t="s">
        <v>110</v>
      </c>
      <c r="C107" s="9" t="s">
        <v>112</v>
      </c>
      <c r="D107" s="4" t="s">
        <v>18</v>
      </c>
      <c r="E107" s="14" t="s">
        <v>482</v>
      </c>
      <c r="F107" s="14" t="s">
        <v>482</v>
      </c>
      <c r="G107" s="14">
        <v>5</v>
      </c>
      <c r="H107" s="14">
        <v>74.5</v>
      </c>
    </row>
    <row r="108" spans="1:10">
      <c r="A108" s="2">
        <v>143</v>
      </c>
      <c r="B108" s="9" t="s">
        <v>168</v>
      </c>
      <c r="C108" s="9" t="s">
        <v>112</v>
      </c>
      <c r="D108" s="4" t="s">
        <v>18</v>
      </c>
      <c r="E108" s="14" t="s">
        <v>482</v>
      </c>
      <c r="F108" s="14" t="s">
        <v>482</v>
      </c>
      <c r="G108" s="14">
        <v>4</v>
      </c>
      <c r="H108" s="14">
        <v>75</v>
      </c>
    </row>
    <row r="109" spans="1:10">
      <c r="A109" s="2">
        <v>45</v>
      </c>
      <c r="B109" s="9" t="s">
        <v>59</v>
      </c>
      <c r="C109" s="9" t="s">
        <v>64</v>
      </c>
      <c r="D109" s="4" t="s">
        <v>18</v>
      </c>
      <c r="E109" s="14" t="s">
        <v>482</v>
      </c>
      <c r="F109" s="14" t="s">
        <v>482</v>
      </c>
      <c r="G109" s="14">
        <v>3</v>
      </c>
      <c r="H109" s="14">
        <v>36.700000000000003</v>
      </c>
    </row>
    <row r="110" spans="1:10">
      <c r="A110" s="2">
        <v>54</v>
      </c>
      <c r="B110" s="9" t="s">
        <v>66</v>
      </c>
      <c r="C110" s="9" t="s">
        <v>73</v>
      </c>
      <c r="D110" s="4" t="s">
        <v>18</v>
      </c>
      <c r="E110" s="14" t="s">
        <v>482</v>
      </c>
      <c r="F110" s="14" t="s">
        <v>482</v>
      </c>
      <c r="G110" s="14">
        <v>4</v>
      </c>
      <c r="H110" s="14">
        <v>57.4</v>
      </c>
    </row>
    <row r="111" spans="1:10">
      <c r="A111" s="2">
        <v>124</v>
      </c>
      <c r="B111" s="11" t="s">
        <v>149</v>
      </c>
      <c r="C111" s="11" t="s">
        <v>153</v>
      </c>
      <c r="D111" s="13" t="s">
        <v>18</v>
      </c>
      <c r="E111" s="14" t="s">
        <v>482</v>
      </c>
      <c r="F111" s="14" t="s">
        <v>482</v>
      </c>
      <c r="G111" s="14">
        <v>6</v>
      </c>
      <c r="H111" s="14">
        <v>65.3</v>
      </c>
    </row>
    <row r="112" spans="1:10">
      <c r="A112" s="2">
        <v>87</v>
      </c>
      <c r="B112" s="9" t="s">
        <v>110</v>
      </c>
      <c r="C112" s="9" t="s">
        <v>113</v>
      </c>
      <c r="D112" s="4" t="s">
        <v>17</v>
      </c>
      <c r="E112" s="14" t="s">
        <v>482</v>
      </c>
      <c r="F112" s="14" t="s">
        <v>482</v>
      </c>
      <c r="G112" s="14">
        <v>5</v>
      </c>
      <c r="H112" s="14">
        <v>96.9</v>
      </c>
    </row>
    <row r="113" spans="1:10">
      <c r="A113" s="2">
        <v>88</v>
      </c>
      <c r="B113" s="9" t="s">
        <v>110</v>
      </c>
      <c r="C113" s="9" t="s">
        <v>113</v>
      </c>
      <c r="D113" s="4" t="s">
        <v>18</v>
      </c>
      <c r="E113" s="14" t="s">
        <v>482</v>
      </c>
      <c r="F113" s="14" t="s">
        <v>482</v>
      </c>
      <c r="G113" s="14">
        <v>7</v>
      </c>
      <c r="H113" s="14">
        <v>67.8</v>
      </c>
    </row>
    <row r="114" spans="1:10">
      <c r="A114" s="2">
        <v>76</v>
      </c>
      <c r="B114" s="9" t="s">
        <v>97</v>
      </c>
      <c r="C114" s="9" t="s">
        <v>101</v>
      </c>
      <c r="D114" s="4" t="s">
        <v>18</v>
      </c>
      <c r="E114" s="14" t="s">
        <v>482</v>
      </c>
      <c r="F114" s="14" t="s">
        <v>482</v>
      </c>
      <c r="G114" s="14">
        <v>4</v>
      </c>
      <c r="H114" s="14">
        <v>69.900000000000006</v>
      </c>
    </row>
    <row r="115" spans="1:10" ht="25.5">
      <c r="A115" s="2">
        <v>92</v>
      </c>
      <c r="B115" s="9" t="s">
        <v>116</v>
      </c>
      <c r="C115" s="9" t="s">
        <v>118</v>
      </c>
      <c r="D115" s="4" t="s">
        <v>32</v>
      </c>
      <c r="E115" s="16">
        <v>2</v>
      </c>
      <c r="F115" s="52">
        <v>24.4</v>
      </c>
      <c r="G115" s="14">
        <v>8</v>
      </c>
      <c r="H115" s="14">
        <v>87.4</v>
      </c>
      <c r="J115" s="20"/>
    </row>
    <row r="116" spans="1:10">
      <c r="A116" s="2">
        <v>26</v>
      </c>
      <c r="B116" s="9" t="s">
        <v>37</v>
      </c>
      <c r="C116" s="9" t="s">
        <v>44</v>
      </c>
      <c r="D116" s="4" t="s">
        <v>18</v>
      </c>
      <c r="E116" s="16">
        <v>2</v>
      </c>
      <c r="F116" s="52">
        <v>8.6</v>
      </c>
      <c r="G116" s="14">
        <v>6</v>
      </c>
      <c r="H116" s="14">
        <v>58.8</v>
      </c>
      <c r="J116" s="20"/>
    </row>
    <row r="117" spans="1:10" ht="25.5">
      <c r="A117" s="2">
        <v>62</v>
      </c>
      <c r="B117" s="9" t="s">
        <v>75</v>
      </c>
      <c r="C117" s="9" t="s">
        <v>81</v>
      </c>
      <c r="D117" s="4" t="s">
        <v>32</v>
      </c>
      <c r="E117" s="16">
        <v>1</v>
      </c>
      <c r="F117" s="14">
        <v>6.3</v>
      </c>
      <c r="G117" s="14">
        <v>7</v>
      </c>
      <c r="H117" s="14">
        <v>79</v>
      </c>
      <c r="J117" s="20"/>
    </row>
    <row r="118" spans="1:10">
      <c r="A118" s="2">
        <v>89</v>
      </c>
      <c r="B118" s="9" t="s">
        <v>110</v>
      </c>
      <c r="C118" s="9" t="s">
        <v>114</v>
      </c>
      <c r="D118" s="4" t="s">
        <v>18</v>
      </c>
      <c r="E118" s="14" t="s">
        <v>482</v>
      </c>
      <c r="F118" s="14" t="s">
        <v>482</v>
      </c>
      <c r="G118" s="14">
        <v>3</v>
      </c>
      <c r="H118" s="14">
        <v>69.8</v>
      </c>
    </row>
    <row r="119" spans="1:10" ht="25.5">
      <c r="A119" s="2">
        <v>27</v>
      </c>
      <c r="B119" s="9" t="s">
        <v>37</v>
      </c>
      <c r="C119" s="9" t="s">
        <v>45</v>
      </c>
      <c r="D119" s="4" t="s">
        <v>32</v>
      </c>
      <c r="E119" s="16">
        <v>1</v>
      </c>
      <c r="F119" s="52">
        <v>8.4</v>
      </c>
      <c r="G119" s="14">
        <v>5</v>
      </c>
      <c r="H119" s="14">
        <v>86.3</v>
      </c>
      <c r="J119" s="20"/>
    </row>
    <row r="120" spans="1:10">
      <c r="A120" s="2">
        <v>93</v>
      </c>
      <c r="B120" s="9" t="s">
        <v>116</v>
      </c>
      <c r="C120" s="9" t="s">
        <v>119</v>
      </c>
      <c r="D120" s="4" t="s">
        <v>18</v>
      </c>
      <c r="E120" s="14" t="s">
        <v>482</v>
      </c>
      <c r="F120" s="7" t="s">
        <v>482</v>
      </c>
      <c r="G120" s="14">
        <v>3</v>
      </c>
      <c r="H120" s="14">
        <v>61.9</v>
      </c>
    </row>
    <row r="121" spans="1:10">
      <c r="A121" s="2">
        <v>33</v>
      </c>
      <c r="B121" s="9" t="s">
        <v>46</v>
      </c>
      <c r="C121" s="9" t="s">
        <v>51</v>
      </c>
      <c r="D121" s="4" t="s">
        <v>18</v>
      </c>
      <c r="E121" s="14" t="s">
        <v>482</v>
      </c>
      <c r="F121" s="14" t="s">
        <v>482</v>
      </c>
      <c r="G121" s="14">
        <v>2</v>
      </c>
      <c r="H121" s="14">
        <v>61.1</v>
      </c>
    </row>
    <row r="122" spans="1:10" ht="25.5">
      <c r="A122" s="2">
        <v>72</v>
      </c>
      <c r="B122" s="9" t="s">
        <v>92</v>
      </c>
      <c r="C122" s="9" t="s">
        <v>96</v>
      </c>
      <c r="D122" s="4" t="s">
        <v>32</v>
      </c>
      <c r="E122" s="16">
        <v>2</v>
      </c>
      <c r="F122" s="52">
        <v>8.8000000000000007</v>
      </c>
      <c r="G122" s="14">
        <v>5</v>
      </c>
      <c r="H122" s="14">
        <v>73.099999999999994</v>
      </c>
      <c r="J122" s="20"/>
    </row>
    <row r="123" spans="1:10" ht="25.5">
      <c r="A123" s="2">
        <v>77</v>
      </c>
      <c r="B123" s="9" t="s">
        <v>97</v>
      </c>
      <c r="C123" s="9" t="s">
        <v>102</v>
      </c>
      <c r="D123" s="4" t="s">
        <v>32</v>
      </c>
      <c r="E123" s="16">
        <v>2</v>
      </c>
      <c r="F123" s="52">
        <v>8.8000000000000007</v>
      </c>
      <c r="G123" s="14">
        <v>14</v>
      </c>
      <c r="H123" s="14">
        <v>89.7</v>
      </c>
      <c r="J123" s="20"/>
    </row>
    <row r="124" spans="1:10">
      <c r="A124" s="2">
        <v>119</v>
      </c>
      <c r="B124" s="9" t="s">
        <v>142</v>
      </c>
      <c r="C124" s="9" t="s">
        <v>147</v>
      </c>
      <c r="D124" s="4" t="s">
        <v>18</v>
      </c>
      <c r="E124" s="16">
        <v>1</v>
      </c>
      <c r="F124" s="52">
        <v>16.899999999999999</v>
      </c>
      <c r="G124" s="14">
        <v>3</v>
      </c>
      <c r="H124" s="14">
        <v>73.900000000000006</v>
      </c>
      <c r="J124" s="20"/>
    </row>
    <row r="125" spans="1:10" ht="25.5">
      <c r="A125" s="2">
        <v>103</v>
      </c>
      <c r="B125" s="9" t="s">
        <v>121</v>
      </c>
      <c r="C125" s="9" t="s">
        <v>130</v>
      </c>
      <c r="D125" s="4" t="s">
        <v>32</v>
      </c>
      <c r="E125" s="16">
        <v>3</v>
      </c>
      <c r="F125" s="52">
        <v>21.6</v>
      </c>
      <c r="G125" s="14">
        <v>20</v>
      </c>
      <c r="H125" s="14">
        <v>93.3</v>
      </c>
      <c r="J125" s="20"/>
    </row>
    <row r="126" spans="1:10">
      <c r="A126" s="2">
        <v>46</v>
      </c>
      <c r="B126" s="9" t="s">
        <v>59</v>
      </c>
      <c r="C126" s="9" t="s">
        <v>65</v>
      </c>
      <c r="D126" s="4" t="s">
        <v>18</v>
      </c>
      <c r="E126" s="14" t="s">
        <v>482</v>
      </c>
      <c r="F126" s="7" t="s">
        <v>482</v>
      </c>
      <c r="G126" s="14">
        <v>4</v>
      </c>
      <c r="H126" s="14">
        <v>67.2</v>
      </c>
    </row>
    <row r="127" spans="1:10">
      <c r="A127" s="2">
        <v>18</v>
      </c>
      <c r="B127" s="9" t="s">
        <v>26</v>
      </c>
      <c r="C127" s="9" t="s">
        <v>35</v>
      </c>
      <c r="D127" s="4" t="s">
        <v>18</v>
      </c>
      <c r="E127" s="14" t="s">
        <v>482</v>
      </c>
      <c r="F127" s="163" t="s">
        <v>482</v>
      </c>
      <c r="G127" s="14">
        <v>4</v>
      </c>
      <c r="H127" s="14">
        <v>52.6</v>
      </c>
    </row>
    <row r="128" spans="1:10">
      <c r="A128" s="2">
        <v>104</v>
      </c>
      <c r="B128" s="9" t="s">
        <v>121</v>
      </c>
      <c r="C128" s="9" t="s">
        <v>131</v>
      </c>
      <c r="D128" s="4" t="s">
        <v>18</v>
      </c>
      <c r="E128" s="16">
        <v>1</v>
      </c>
      <c r="F128" s="7">
        <v>22.4</v>
      </c>
      <c r="G128" s="14">
        <v>1</v>
      </c>
      <c r="H128" s="14">
        <v>71.2</v>
      </c>
      <c r="J128" s="20"/>
    </row>
    <row r="129" spans="1:10">
      <c r="A129" s="2">
        <v>63</v>
      </c>
      <c r="B129" s="9" t="s">
        <v>75</v>
      </c>
      <c r="C129" s="9" t="s">
        <v>82</v>
      </c>
      <c r="D129" s="4" t="s">
        <v>18</v>
      </c>
      <c r="E129" s="14" t="s">
        <v>482</v>
      </c>
      <c r="F129" s="7" t="s">
        <v>482</v>
      </c>
      <c r="G129" s="14">
        <v>3</v>
      </c>
      <c r="H129" s="14">
        <v>64.2</v>
      </c>
    </row>
    <row r="130" spans="1:10">
      <c r="A130" s="2">
        <v>84</v>
      </c>
      <c r="B130" s="9" t="s">
        <v>103</v>
      </c>
      <c r="C130" s="9" t="s">
        <v>109</v>
      </c>
      <c r="D130" s="4" t="s">
        <v>18</v>
      </c>
      <c r="E130" s="14" t="s">
        <v>482</v>
      </c>
      <c r="F130" s="14" t="s">
        <v>482</v>
      </c>
      <c r="G130" s="14">
        <v>3</v>
      </c>
      <c r="H130" s="14">
        <v>54</v>
      </c>
    </row>
    <row r="131" spans="1:10" ht="25.5">
      <c r="A131" s="2">
        <v>120</v>
      </c>
      <c r="B131" s="9" t="s">
        <v>142</v>
      </c>
      <c r="C131" s="9" t="s">
        <v>148</v>
      </c>
      <c r="D131" s="4" t="s">
        <v>32</v>
      </c>
      <c r="E131" s="16">
        <v>3</v>
      </c>
      <c r="F131" s="52">
        <v>16.399999999999999</v>
      </c>
      <c r="G131" s="14">
        <v>11</v>
      </c>
      <c r="H131" s="14">
        <v>82.5</v>
      </c>
      <c r="J131" s="20"/>
    </row>
    <row r="132" spans="1:10">
      <c r="A132" s="2">
        <v>34</v>
      </c>
      <c r="B132" s="9" t="s">
        <v>46</v>
      </c>
      <c r="C132" s="9" t="s">
        <v>52</v>
      </c>
      <c r="D132" s="4" t="s">
        <v>18</v>
      </c>
      <c r="E132" s="16">
        <v>1</v>
      </c>
      <c r="F132" s="52">
        <v>14</v>
      </c>
      <c r="G132" s="14">
        <v>4</v>
      </c>
      <c r="H132" s="14">
        <v>96</v>
      </c>
    </row>
    <row r="133" spans="1:10">
      <c r="A133" s="2">
        <v>8</v>
      </c>
      <c r="B133" s="9" t="s">
        <v>15</v>
      </c>
      <c r="C133" s="9" t="s">
        <v>24</v>
      </c>
      <c r="D133" s="4" t="s">
        <v>18</v>
      </c>
      <c r="E133" s="14" t="s">
        <v>482</v>
      </c>
      <c r="F133" s="14" t="s">
        <v>482</v>
      </c>
      <c r="G133" s="14">
        <v>3</v>
      </c>
      <c r="H133" s="14">
        <v>58.3</v>
      </c>
      <c r="J133" s="20"/>
    </row>
    <row r="134" spans="1:10">
      <c r="A134" s="2">
        <v>105</v>
      </c>
      <c r="B134" s="9" t="s">
        <v>121</v>
      </c>
      <c r="C134" s="9" t="s">
        <v>132</v>
      </c>
      <c r="D134" s="4" t="s">
        <v>18</v>
      </c>
      <c r="E134" s="14" t="s">
        <v>482</v>
      </c>
      <c r="F134" s="14" t="s">
        <v>482</v>
      </c>
      <c r="G134" s="14">
        <v>4</v>
      </c>
      <c r="H134" s="14">
        <v>63.3</v>
      </c>
    </row>
    <row r="135" spans="1:10">
      <c r="A135" s="2">
        <v>125</v>
      </c>
      <c r="B135" s="9" t="s">
        <v>149</v>
      </c>
      <c r="C135" s="9" t="s">
        <v>154</v>
      </c>
      <c r="D135" s="4" t="s">
        <v>17</v>
      </c>
      <c r="E135" s="16">
        <v>1</v>
      </c>
      <c r="F135" s="52">
        <v>5.9</v>
      </c>
      <c r="G135" s="14">
        <v>5</v>
      </c>
      <c r="H135" s="14">
        <v>98.3</v>
      </c>
      <c r="J135" s="20"/>
    </row>
    <row r="136" spans="1:10">
      <c r="A136" s="2">
        <v>90</v>
      </c>
      <c r="B136" s="9" t="s">
        <v>110</v>
      </c>
      <c r="C136" s="9" t="s">
        <v>115</v>
      </c>
      <c r="D136" s="4" t="s">
        <v>18</v>
      </c>
      <c r="E136" s="14" t="s">
        <v>482</v>
      </c>
      <c r="F136" s="7" t="s">
        <v>482</v>
      </c>
      <c r="G136" s="14">
        <v>4</v>
      </c>
      <c r="H136" s="14">
        <v>70.599999999999994</v>
      </c>
    </row>
    <row r="137" spans="1:10">
      <c r="A137" s="2">
        <v>64</v>
      </c>
      <c r="B137" s="9" t="s">
        <v>75</v>
      </c>
      <c r="C137" s="9" t="s">
        <v>83</v>
      </c>
      <c r="D137" s="4" t="s">
        <v>18</v>
      </c>
      <c r="E137" s="14" t="s">
        <v>482</v>
      </c>
      <c r="F137" s="14" t="s">
        <v>482</v>
      </c>
      <c r="G137" s="14">
        <v>6</v>
      </c>
      <c r="H137" s="14">
        <v>65.7</v>
      </c>
    </row>
    <row r="138" spans="1:10">
      <c r="A138" s="2">
        <v>113</v>
      </c>
      <c r="B138" s="9" t="s">
        <v>133</v>
      </c>
      <c r="C138" s="9" t="s">
        <v>140</v>
      </c>
      <c r="D138" s="4" t="s">
        <v>18</v>
      </c>
      <c r="E138" s="14" t="s">
        <v>482</v>
      </c>
      <c r="F138" s="14" t="s">
        <v>482</v>
      </c>
      <c r="G138" s="14">
        <v>2</v>
      </c>
      <c r="H138" s="14">
        <v>91.9</v>
      </c>
    </row>
    <row r="139" spans="1:10" ht="25.5">
      <c r="A139" s="2">
        <v>94</v>
      </c>
      <c r="B139" s="9" t="s">
        <v>116</v>
      </c>
      <c r="C139" s="9" t="s">
        <v>120</v>
      </c>
      <c r="D139" s="4" t="s">
        <v>32</v>
      </c>
      <c r="E139" s="16">
        <v>1</v>
      </c>
      <c r="F139" s="52">
        <v>9.6999999999999993</v>
      </c>
      <c r="G139" s="14">
        <v>7</v>
      </c>
      <c r="H139" s="14">
        <v>79.2</v>
      </c>
      <c r="J139" s="20"/>
    </row>
    <row r="140" spans="1:10">
      <c r="A140" s="2">
        <v>138</v>
      </c>
      <c r="B140" s="9" t="s">
        <v>155</v>
      </c>
      <c r="C140" s="9" t="s">
        <v>167</v>
      </c>
      <c r="D140" s="4" t="s">
        <v>18</v>
      </c>
      <c r="E140" s="16">
        <v>1</v>
      </c>
      <c r="F140" s="14">
        <v>17.2</v>
      </c>
      <c r="G140" s="14">
        <v>6</v>
      </c>
      <c r="H140" s="14">
        <v>78.900000000000006</v>
      </c>
      <c r="J140" s="20"/>
    </row>
    <row r="141" spans="1:10">
      <c r="A141" s="2">
        <v>9</v>
      </c>
      <c r="B141" s="9" t="s">
        <v>15</v>
      </c>
      <c r="C141" s="9" t="s">
        <v>25</v>
      </c>
      <c r="D141" s="4" t="s">
        <v>18</v>
      </c>
      <c r="E141" s="16">
        <v>1</v>
      </c>
      <c r="F141" s="52">
        <v>18</v>
      </c>
      <c r="G141" s="14">
        <v>3</v>
      </c>
      <c r="H141" s="14">
        <v>91.1</v>
      </c>
      <c r="J141" s="20"/>
    </row>
    <row r="142" spans="1:10">
      <c r="A142" s="2">
        <v>19</v>
      </c>
      <c r="B142" s="9" t="s">
        <v>26</v>
      </c>
      <c r="C142" s="9" t="s">
        <v>36</v>
      </c>
      <c r="D142" s="4" t="s">
        <v>18</v>
      </c>
      <c r="E142" s="14" t="s">
        <v>482</v>
      </c>
      <c r="F142" s="14" t="s">
        <v>482</v>
      </c>
      <c r="G142" s="14">
        <v>2</v>
      </c>
      <c r="H142" s="14">
        <v>63.1</v>
      </c>
    </row>
    <row r="143" spans="1:10">
      <c r="A143" s="2">
        <v>40</v>
      </c>
      <c r="B143" s="9" t="s">
        <v>53</v>
      </c>
      <c r="C143" s="9" t="s">
        <v>58</v>
      </c>
      <c r="D143" s="4" t="s">
        <v>18</v>
      </c>
      <c r="E143" s="14" t="s">
        <v>482</v>
      </c>
      <c r="F143" s="14" t="s">
        <v>482</v>
      </c>
      <c r="G143" s="14">
        <v>4</v>
      </c>
      <c r="H143" s="14">
        <v>70.900000000000006</v>
      </c>
    </row>
    <row r="144" spans="1:10">
      <c r="A144" s="2">
        <v>114</v>
      </c>
      <c r="B144" s="9" t="s">
        <v>133</v>
      </c>
      <c r="C144" s="9" t="s">
        <v>141</v>
      </c>
      <c r="D144" s="4" t="s">
        <v>18</v>
      </c>
      <c r="E144" s="16">
        <v>2</v>
      </c>
      <c r="F144" s="52">
        <v>5.9</v>
      </c>
      <c r="G144" s="14">
        <v>11</v>
      </c>
      <c r="H144" s="14">
        <v>67.2</v>
      </c>
      <c r="J144" s="20"/>
    </row>
    <row r="145" spans="1:10">
      <c r="A145" s="2">
        <v>55</v>
      </c>
      <c r="B145" s="17" t="s">
        <v>66</v>
      </c>
      <c r="C145" s="17" t="s">
        <v>74</v>
      </c>
      <c r="D145" s="15" t="s">
        <v>18</v>
      </c>
      <c r="E145" s="16">
        <v>1</v>
      </c>
      <c r="F145" s="52">
        <v>9.6</v>
      </c>
      <c r="G145" s="14">
        <v>5</v>
      </c>
      <c r="H145" s="14">
        <v>85.4</v>
      </c>
      <c r="J145" s="20"/>
    </row>
    <row r="146" spans="1:10" ht="25.5">
      <c r="A146" s="18">
        <v>144</v>
      </c>
      <c r="B146" s="8" t="s">
        <v>168</v>
      </c>
      <c r="C146" s="8" t="s">
        <v>173</v>
      </c>
      <c r="D146" s="19" t="s">
        <v>32</v>
      </c>
      <c r="E146" s="16">
        <v>1</v>
      </c>
      <c r="F146" s="52">
        <v>5</v>
      </c>
      <c r="G146" s="14">
        <v>14</v>
      </c>
      <c r="H146" s="14">
        <v>79.3</v>
      </c>
      <c r="J146" s="20"/>
    </row>
    <row r="147" spans="1:10" s="20" customFormat="1">
      <c r="A147" s="146"/>
      <c r="B147" s="8"/>
      <c r="C147" s="8"/>
      <c r="D147" s="19"/>
      <c r="E147" s="14"/>
      <c r="F147" s="52"/>
      <c r="G147" s="14"/>
      <c r="H147" s="14"/>
    </row>
    <row r="148" spans="1:10">
      <c r="A148" s="206" t="s">
        <v>174</v>
      </c>
      <c r="B148" s="206"/>
      <c r="C148" s="206"/>
      <c r="D148" s="207"/>
      <c r="E148" s="114">
        <v>246</v>
      </c>
      <c r="F148" s="115">
        <v>15.7</v>
      </c>
      <c r="G148" s="114">
        <f>SUM(G3:G146)</f>
        <v>1076</v>
      </c>
      <c r="H148" s="120">
        <v>86</v>
      </c>
    </row>
  </sheetData>
  <autoFilter ref="A2:H2">
    <sortState ref="A3:H146">
      <sortCondition ref="C2"/>
    </sortState>
  </autoFilter>
  <mergeCells count="1">
    <mergeCell ref="A148:D14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5"/>
  <sheetViews>
    <sheetView tabSelected="1" topLeftCell="A127" workbookViewId="0">
      <selection activeCell="H157" sqref="H157"/>
    </sheetView>
  </sheetViews>
  <sheetFormatPr defaultRowHeight="15"/>
  <cols>
    <col min="2" max="2" width="14.7109375" customWidth="1"/>
    <col min="3" max="3" width="14.140625" customWidth="1"/>
    <col min="5" max="5" width="13.5703125" customWidth="1"/>
    <col min="6" max="6" width="17" customWidth="1"/>
    <col min="8" max="8" width="11.42578125" style="20" customWidth="1"/>
    <col min="9" max="9" width="11.5703125" style="20" customWidth="1"/>
    <col min="10" max="10" width="9.140625" style="20"/>
    <col min="11" max="11" width="19.28515625" customWidth="1"/>
    <col min="12" max="12" width="14.28515625" customWidth="1"/>
    <col min="13" max="13" width="16.42578125" customWidth="1"/>
    <col min="14" max="15" width="15.85546875" customWidth="1"/>
    <col min="16" max="16" width="13.140625" customWidth="1"/>
    <col min="17" max="17" width="16" customWidth="1"/>
    <col min="18" max="18" width="12.5703125" customWidth="1"/>
  </cols>
  <sheetData>
    <row r="1" spans="1:18" ht="26.25" thickTop="1">
      <c r="A1" s="21" t="s">
        <v>0</v>
      </c>
      <c r="B1" s="22" t="s">
        <v>1</v>
      </c>
      <c r="C1" s="22" t="s">
        <v>2</v>
      </c>
      <c r="D1" s="22" t="s">
        <v>3</v>
      </c>
      <c r="E1" s="24" t="s">
        <v>207</v>
      </c>
      <c r="F1" s="24" t="s">
        <v>208</v>
      </c>
      <c r="G1" s="24" t="s">
        <v>209</v>
      </c>
      <c r="H1" s="24" t="s">
        <v>507</v>
      </c>
      <c r="I1" s="24" t="s">
        <v>508</v>
      </c>
      <c r="J1" s="24" t="s">
        <v>509</v>
      </c>
      <c r="K1" s="24" t="s">
        <v>210</v>
      </c>
      <c r="L1" s="24" t="s">
        <v>211</v>
      </c>
      <c r="M1" s="24" t="s">
        <v>212</v>
      </c>
      <c r="N1" s="24" t="s">
        <v>213</v>
      </c>
      <c r="O1" s="24" t="s">
        <v>214</v>
      </c>
      <c r="P1" s="24" t="s">
        <v>215</v>
      </c>
      <c r="Q1" s="24" t="s">
        <v>216</v>
      </c>
      <c r="R1" s="24" t="s">
        <v>217</v>
      </c>
    </row>
    <row r="2" spans="1:18" ht="15.75" thickBot="1">
      <c r="A2" s="26" t="s">
        <v>178</v>
      </c>
      <c r="B2" s="27" t="s">
        <v>178</v>
      </c>
      <c r="C2" s="27" t="s">
        <v>178</v>
      </c>
      <c r="D2" s="28"/>
      <c r="E2" s="29"/>
      <c r="F2" s="29"/>
      <c r="G2" s="29"/>
      <c r="H2" s="29"/>
      <c r="I2" s="29"/>
      <c r="J2" s="29"/>
      <c r="K2" s="39"/>
      <c r="L2" s="29"/>
      <c r="M2" s="29"/>
      <c r="N2" s="29"/>
      <c r="O2" s="29"/>
      <c r="P2" s="29"/>
      <c r="Q2" s="29"/>
      <c r="R2" s="63"/>
    </row>
    <row r="3" spans="1:18" ht="26.25" thickTop="1">
      <c r="A3" s="31">
        <v>1</v>
      </c>
      <c r="B3" s="32" t="s">
        <v>15</v>
      </c>
      <c r="C3" s="32" t="s">
        <v>16</v>
      </c>
      <c r="D3" s="43" t="s">
        <v>17</v>
      </c>
      <c r="E3" s="48">
        <v>1</v>
      </c>
      <c r="F3" s="72">
        <v>1</v>
      </c>
      <c r="G3" s="72"/>
      <c r="H3" s="64"/>
      <c r="I3" s="64"/>
      <c r="J3" s="64"/>
      <c r="K3" s="64">
        <v>1</v>
      </c>
      <c r="L3" s="158"/>
      <c r="M3" s="72"/>
      <c r="N3" s="72"/>
      <c r="O3" s="72">
        <v>1</v>
      </c>
      <c r="P3" s="72">
        <v>1</v>
      </c>
      <c r="Q3" s="72" t="s">
        <v>486</v>
      </c>
      <c r="R3" s="71"/>
    </row>
    <row r="4" spans="1:18" ht="25.5">
      <c r="A4" s="31">
        <v>2</v>
      </c>
      <c r="B4" s="32" t="s">
        <v>15</v>
      </c>
      <c r="C4" s="32" t="s">
        <v>16</v>
      </c>
      <c r="D4" s="43" t="s">
        <v>18</v>
      </c>
      <c r="E4" s="48">
        <v>1</v>
      </c>
      <c r="F4" s="72"/>
      <c r="G4" s="72"/>
      <c r="H4" s="64"/>
      <c r="I4" s="64"/>
      <c r="J4" s="64"/>
      <c r="K4" s="64">
        <v>1</v>
      </c>
      <c r="L4" s="158"/>
      <c r="M4" s="72"/>
      <c r="N4" s="72"/>
      <c r="O4" s="72"/>
      <c r="P4" s="72">
        <v>1</v>
      </c>
      <c r="Q4" s="72"/>
      <c r="R4" s="71">
        <v>1</v>
      </c>
    </row>
    <row r="5" spans="1:18">
      <c r="A5" s="31">
        <v>3</v>
      </c>
      <c r="B5" s="32" t="s">
        <v>15</v>
      </c>
      <c r="C5" s="32" t="s">
        <v>19</v>
      </c>
      <c r="D5" s="43" t="s">
        <v>18</v>
      </c>
      <c r="E5" s="48"/>
      <c r="F5" s="72"/>
      <c r="G5" s="72"/>
      <c r="H5" s="64"/>
      <c r="I5" s="64"/>
      <c r="J5" s="64"/>
      <c r="K5" s="64"/>
      <c r="L5" s="158"/>
      <c r="M5" s="72"/>
      <c r="N5" s="72"/>
      <c r="O5" s="72"/>
      <c r="P5" s="72">
        <v>1</v>
      </c>
      <c r="Q5" s="72"/>
      <c r="R5" s="71"/>
    </row>
    <row r="6" spans="1:18">
      <c r="A6" s="31">
        <v>4</v>
      </c>
      <c r="B6" s="32" t="s">
        <v>15</v>
      </c>
      <c r="C6" s="32" t="s">
        <v>20</v>
      </c>
      <c r="D6" s="43" t="s">
        <v>17</v>
      </c>
      <c r="E6" s="48"/>
      <c r="F6" s="72"/>
      <c r="G6" s="72"/>
      <c r="H6" s="64"/>
      <c r="I6" s="64"/>
      <c r="J6" s="64">
        <v>1</v>
      </c>
      <c r="K6" s="64"/>
      <c r="L6" s="158"/>
      <c r="M6" s="72"/>
      <c r="N6" s="72"/>
      <c r="O6" s="72"/>
      <c r="P6" s="72">
        <v>1</v>
      </c>
      <c r="Q6" s="72">
        <v>1</v>
      </c>
      <c r="R6" s="71"/>
    </row>
    <row r="7" spans="1:18">
      <c r="A7" s="31">
        <v>5</v>
      </c>
      <c r="B7" s="32" t="s">
        <v>15</v>
      </c>
      <c r="C7" s="32" t="s">
        <v>21</v>
      </c>
      <c r="D7" s="43" t="s">
        <v>18</v>
      </c>
      <c r="E7" s="48"/>
      <c r="F7" s="72"/>
      <c r="G7" s="72"/>
      <c r="H7" s="64"/>
      <c r="I7" s="64"/>
      <c r="J7" s="64"/>
      <c r="K7" s="64"/>
      <c r="L7" s="158"/>
      <c r="M7" s="72"/>
      <c r="N7" s="72"/>
      <c r="O7" s="72"/>
      <c r="P7" s="72"/>
      <c r="Q7" s="72"/>
      <c r="R7" s="71"/>
    </row>
    <row r="8" spans="1:18">
      <c r="A8" s="31">
        <v>6</v>
      </c>
      <c r="B8" s="32" t="s">
        <v>15</v>
      </c>
      <c r="C8" s="32" t="s">
        <v>22</v>
      </c>
      <c r="D8" s="43" t="s">
        <v>17</v>
      </c>
      <c r="E8" s="48"/>
      <c r="F8" s="72">
        <v>1</v>
      </c>
      <c r="G8" s="72"/>
      <c r="H8" s="64"/>
      <c r="I8" s="64"/>
      <c r="J8" s="64"/>
      <c r="K8" s="64"/>
      <c r="L8" s="158"/>
      <c r="M8" s="72"/>
      <c r="N8" s="72"/>
      <c r="O8" s="72"/>
      <c r="P8" s="72">
        <v>1</v>
      </c>
      <c r="Q8" s="72"/>
      <c r="R8" s="71"/>
    </row>
    <row r="9" spans="1:18">
      <c r="A9" s="31">
        <v>7</v>
      </c>
      <c r="B9" s="32" t="s">
        <v>15</v>
      </c>
      <c r="C9" s="32" t="s">
        <v>23</v>
      </c>
      <c r="D9" s="43" t="s">
        <v>18</v>
      </c>
      <c r="E9" s="48"/>
      <c r="F9" s="72"/>
      <c r="G9" s="72"/>
      <c r="H9" s="64"/>
      <c r="I9" s="64"/>
      <c r="J9" s="64"/>
      <c r="K9" s="64"/>
      <c r="L9" s="158"/>
      <c r="M9" s="72"/>
      <c r="N9" s="72"/>
      <c r="O9" s="72"/>
      <c r="P9" s="72">
        <v>2</v>
      </c>
      <c r="Q9" s="72"/>
      <c r="R9" s="71"/>
    </row>
    <row r="10" spans="1:18">
      <c r="A10" s="31">
        <v>8</v>
      </c>
      <c r="B10" s="32" t="s">
        <v>15</v>
      </c>
      <c r="C10" s="32" t="s">
        <v>24</v>
      </c>
      <c r="D10" s="43" t="s">
        <v>18</v>
      </c>
      <c r="E10" s="48">
        <v>1</v>
      </c>
      <c r="F10" s="72"/>
      <c r="G10" s="72"/>
      <c r="H10" s="64"/>
      <c r="I10" s="64"/>
      <c r="J10" s="64"/>
      <c r="K10" s="64"/>
      <c r="L10" s="158"/>
      <c r="M10" s="72"/>
      <c r="N10" s="72"/>
      <c r="O10" s="72"/>
      <c r="P10" s="72">
        <v>1</v>
      </c>
      <c r="Q10" s="72"/>
      <c r="R10" s="71"/>
    </row>
    <row r="11" spans="1:18">
      <c r="A11" s="31">
        <v>9</v>
      </c>
      <c r="B11" s="32" t="s">
        <v>15</v>
      </c>
      <c r="C11" s="32" t="s">
        <v>25</v>
      </c>
      <c r="D11" s="43" t="s">
        <v>18</v>
      </c>
      <c r="E11" s="48"/>
      <c r="F11" s="72"/>
      <c r="G11" s="72"/>
      <c r="H11" s="64"/>
      <c r="I11" s="64"/>
      <c r="J11" s="64"/>
      <c r="K11" s="64"/>
      <c r="L11" s="158"/>
      <c r="M11" s="72"/>
      <c r="N11" s="72"/>
      <c r="O11" s="72"/>
      <c r="P11" s="72">
        <v>1</v>
      </c>
      <c r="Q11" s="72"/>
      <c r="R11" s="71">
        <v>1</v>
      </c>
    </row>
    <row r="12" spans="1:18">
      <c r="A12" s="31">
        <v>10</v>
      </c>
      <c r="B12" s="32" t="s">
        <v>26</v>
      </c>
      <c r="C12" s="32" t="s">
        <v>27</v>
      </c>
      <c r="D12" s="43" t="s">
        <v>18</v>
      </c>
      <c r="E12" s="48">
        <v>1</v>
      </c>
      <c r="F12" s="72"/>
      <c r="G12" s="72"/>
      <c r="H12" s="64"/>
      <c r="I12" s="64"/>
      <c r="J12" s="64"/>
      <c r="K12" s="64"/>
      <c r="L12" s="158"/>
      <c r="M12" s="72"/>
      <c r="N12" s="72"/>
      <c r="O12" s="72"/>
      <c r="P12" s="72"/>
      <c r="Q12" s="72"/>
      <c r="R12" s="71"/>
    </row>
    <row r="13" spans="1:18">
      <c r="A13" s="31">
        <v>11</v>
      </c>
      <c r="B13" s="32" t="s">
        <v>26</v>
      </c>
      <c r="C13" s="32" t="s">
        <v>28</v>
      </c>
      <c r="D13" s="43" t="s">
        <v>18</v>
      </c>
      <c r="E13" s="48"/>
      <c r="F13" s="72"/>
      <c r="G13" s="72"/>
      <c r="H13" s="64"/>
      <c r="I13" s="64"/>
      <c r="J13" s="64"/>
      <c r="K13" s="64"/>
      <c r="L13" s="158"/>
      <c r="M13" s="72"/>
      <c r="N13" s="72"/>
      <c r="O13" s="72"/>
      <c r="P13" s="72">
        <v>3</v>
      </c>
      <c r="Q13" s="72"/>
      <c r="R13" s="71">
        <v>1</v>
      </c>
    </row>
    <row r="14" spans="1:18">
      <c r="A14" s="31">
        <v>12</v>
      </c>
      <c r="B14" s="32" t="s">
        <v>26</v>
      </c>
      <c r="C14" s="32" t="s">
        <v>29</v>
      </c>
      <c r="D14" s="43" t="s">
        <v>17</v>
      </c>
      <c r="E14" s="48"/>
      <c r="F14" s="72">
        <v>1</v>
      </c>
      <c r="G14" s="72">
        <v>1</v>
      </c>
      <c r="H14" s="64"/>
      <c r="I14" s="64"/>
      <c r="J14" s="64">
        <v>1</v>
      </c>
      <c r="K14" s="64">
        <v>1</v>
      </c>
      <c r="L14" s="158"/>
      <c r="M14" s="72"/>
      <c r="N14" s="72">
        <v>1</v>
      </c>
      <c r="O14" s="72"/>
      <c r="P14" s="72">
        <v>5</v>
      </c>
      <c r="Q14" s="72">
        <v>1</v>
      </c>
      <c r="R14" s="71">
        <v>1</v>
      </c>
    </row>
    <row r="15" spans="1:18">
      <c r="A15" s="31">
        <v>13</v>
      </c>
      <c r="B15" s="32" t="s">
        <v>26</v>
      </c>
      <c r="C15" s="32" t="s">
        <v>29</v>
      </c>
      <c r="D15" s="43" t="s">
        <v>18</v>
      </c>
      <c r="E15" s="48"/>
      <c r="F15" s="72"/>
      <c r="G15" s="72"/>
      <c r="H15" s="64"/>
      <c r="I15" s="64"/>
      <c r="J15" s="64"/>
      <c r="K15" s="64"/>
      <c r="L15" s="158"/>
      <c r="M15" s="72"/>
      <c r="N15" s="72"/>
      <c r="O15" s="72"/>
      <c r="P15" s="72">
        <v>1</v>
      </c>
      <c r="Q15" s="72"/>
      <c r="R15" s="71"/>
    </row>
    <row r="16" spans="1:18">
      <c r="A16" s="31">
        <v>14</v>
      </c>
      <c r="B16" s="32" t="s">
        <v>26</v>
      </c>
      <c r="C16" s="32" t="s">
        <v>30</v>
      </c>
      <c r="D16" s="43" t="s">
        <v>18</v>
      </c>
      <c r="E16" s="48"/>
      <c r="F16" s="72"/>
      <c r="G16" s="72"/>
      <c r="H16" s="64"/>
      <c r="I16" s="64"/>
      <c r="J16" s="64"/>
      <c r="K16" s="64"/>
      <c r="L16" s="158"/>
      <c r="M16" s="72"/>
      <c r="N16" s="72"/>
      <c r="O16" s="72"/>
      <c r="P16" s="72">
        <v>1</v>
      </c>
      <c r="Q16" s="72"/>
      <c r="R16" s="71"/>
    </row>
    <row r="17" spans="1:18" ht="25.5">
      <c r="A17" s="31">
        <v>15</v>
      </c>
      <c r="B17" s="32" t="s">
        <v>26</v>
      </c>
      <c r="C17" s="32" t="s">
        <v>31</v>
      </c>
      <c r="D17" s="43" t="s">
        <v>32</v>
      </c>
      <c r="E17" s="48">
        <v>2</v>
      </c>
      <c r="F17" s="72"/>
      <c r="G17" s="72"/>
      <c r="H17" s="64"/>
      <c r="I17" s="64"/>
      <c r="J17" s="64"/>
      <c r="K17" s="64"/>
      <c r="L17" s="158"/>
      <c r="M17" s="72"/>
      <c r="N17" s="72"/>
      <c r="O17" s="72"/>
      <c r="P17" s="72">
        <v>1</v>
      </c>
      <c r="Q17" s="72"/>
      <c r="R17" s="71"/>
    </row>
    <row r="18" spans="1:18" ht="25.5">
      <c r="A18" s="31">
        <v>16</v>
      </c>
      <c r="B18" s="32" t="s">
        <v>26</v>
      </c>
      <c r="C18" s="32" t="s">
        <v>33</v>
      </c>
      <c r="D18" s="43" t="s">
        <v>32</v>
      </c>
      <c r="E18" s="48">
        <v>1</v>
      </c>
      <c r="F18" s="72"/>
      <c r="G18" s="72"/>
      <c r="H18" s="64"/>
      <c r="I18" s="64"/>
      <c r="J18" s="64"/>
      <c r="K18" s="64"/>
      <c r="L18" s="158"/>
      <c r="M18" s="72"/>
      <c r="N18" s="72"/>
      <c r="O18" s="72"/>
      <c r="P18" s="72">
        <v>1</v>
      </c>
      <c r="Q18" s="72"/>
      <c r="R18" s="71"/>
    </row>
    <row r="19" spans="1:18">
      <c r="A19" s="31">
        <v>17</v>
      </c>
      <c r="B19" s="32" t="s">
        <v>26</v>
      </c>
      <c r="C19" s="32" t="s">
        <v>34</v>
      </c>
      <c r="D19" s="43" t="s">
        <v>18</v>
      </c>
      <c r="E19" s="48"/>
      <c r="F19" s="72"/>
      <c r="G19" s="72"/>
      <c r="H19" s="64"/>
      <c r="I19" s="64"/>
      <c r="J19" s="64"/>
      <c r="K19" s="64"/>
      <c r="L19" s="158"/>
      <c r="M19" s="72"/>
      <c r="N19" s="72"/>
      <c r="O19" s="72"/>
      <c r="P19" s="72">
        <v>1</v>
      </c>
      <c r="Q19" s="72"/>
      <c r="R19" s="71"/>
    </row>
    <row r="20" spans="1:18">
      <c r="A20" s="31">
        <v>18</v>
      </c>
      <c r="B20" s="32" t="s">
        <v>26</v>
      </c>
      <c r="C20" s="32" t="s">
        <v>35</v>
      </c>
      <c r="D20" s="43" t="s">
        <v>18</v>
      </c>
      <c r="E20" s="48"/>
      <c r="F20" s="72"/>
      <c r="G20" s="72"/>
      <c r="H20" s="64"/>
      <c r="I20" s="64"/>
      <c r="J20" s="64"/>
      <c r="K20" s="64"/>
      <c r="L20" s="158"/>
      <c r="M20" s="72"/>
      <c r="N20" s="72"/>
      <c r="O20" s="72"/>
      <c r="P20" s="72"/>
      <c r="Q20" s="72"/>
      <c r="R20" s="71"/>
    </row>
    <row r="21" spans="1:18">
      <c r="A21" s="31">
        <v>19</v>
      </c>
      <c r="B21" s="32" t="s">
        <v>26</v>
      </c>
      <c r="C21" s="32" t="s">
        <v>36</v>
      </c>
      <c r="D21" s="43" t="s">
        <v>18</v>
      </c>
      <c r="E21" s="48"/>
      <c r="F21" s="72"/>
      <c r="G21" s="72"/>
      <c r="H21" s="64"/>
      <c r="I21" s="64"/>
      <c r="J21" s="64"/>
      <c r="K21" s="64"/>
      <c r="L21" s="158"/>
      <c r="M21" s="72"/>
      <c r="N21" s="72"/>
      <c r="O21" s="72"/>
      <c r="P21" s="72">
        <v>3</v>
      </c>
      <c r="Q21" s="72"/>
      <c r="R21" s="71"/>
    </row>
    <row r="22" spans="1:18" s="170" customFormat="1">
      <c r="A22" s="164">
        <v>20</v>
      </c>
      <c r="B22" s="165" t="s">
        <v>37</v>
      </c>
      <c r="C22" s="165" t="s">
        <v>38</v>
      </c>
      <c r="D22" s="166" t="s">
        <v>18</v>
      </c>
      <c r="E22" s="167"/>
      <c r="F22" s="167">
        <v>1</v>
      </c>
      <c r="G22" s="167"/>
      <c r="H22" s="168"/>
      <c r="I22" s="168"/>
      <c r="J22" s="168"/>
      <c r="K22" s="168">
        <v>1</v>
      </c>
      <c r="L22" s="167"/>
      <c r="M22" s="167"/>
      <c r="N22" s="167">
        <v>1</v>
      </c>
      <c r="O22" s="167"/>
      <c r="P22" s="167">
        <v>2</v>
      </c>
      <c r="Q22" s="167" t="s">
        <v>487</v>
      </c>
      <c r="R22" s="169"/>
    </row>
    <row r="23" spans="1:18" s="170" customFormat="1" ht="25.5">
      <c r="A23" s="164">
        <v>21</v>
      </c>
      <c r="B23" s="165" t="s">
        <v>37</v>
      </c>
      <c r="C23" s="165" t="s">
        <v>39</v>
      </c>
      <c r="D23" s="166" t="s">
        <v>18</v>
      </c>
      <c r="E23" s="167"/>
      <c r="F23" s="167"/>
      <c r="G23" s="167"/>
      <c r="H23" s="168"/>
      <c r="I23" s="168"/>
      <c r="J23" s="168"/>
      <c r="K23" s="168"/>
      <c r="L23" s="167"/>
      <c r="M23" s="167"/>
      <c r="N23" s="167"/>
      <c r="O23" s="167"/>
      <c r="P23" s="167"/>
      <c r="Q23" s="167"/>
      <c r="R23" s="169"/>
    </row>
    <row r="24" spans="1:18" s="170" customFormat="1">
      <c r="A24" s="164">
        <v>22</v>
      </c>
      <c r="B24" s="165" t="s">
        <v>37</v>
      </c>
      <c r="C24" s="165" t="s">
        <v>40</v>
      </c>
      <c r="D24" s="166" t="s">
        <v>18</v>
      </c>
      <c r="E24" s="167"/>
      <c r="F24" s="167">
        <v>1</v>
      </c>
      <c r="G24" s="167"/>
      <c r="H24" s="168"/>
      <c r="I24" s="168"/>
      <c r="J24" s="168"/>
      <c r="K24" s="168"/>
      <c r="L24" s="167"/>
      <c r="M24" s="167">
        <v>1</v>
      </c>
      <c r="N24" s="167"/>
      <c r="O24" s="167"/>
      <c r="P24" s="167">
        <v>1</v>
      </c>
      <c r="Q24" s="167" t="s">
        <v>487</v>
      </c>
      <c r="R24" s="169"/>
    </row>
    <row r="25" spans="1:18" s="170" customFormat="1" ht="25.5">
      <c r="A25" s="164">
        <v>23</v>
      </c>
      <c r="B25" s="165" t="s">
        <v>37</v>
      </c>
      <c r="C25" s="165" t="s">
        <v>41</v>
      </c>
      <c r="D25" s="166" t="s">
        <v>32</v>
      </c>
      <c r="E25" s="167"/>
      <c r="F25" s="167"/>
      <c r="G25" s="167">
        <v>2</v>
      </c>
      <c r="H25" s="168"/>
      <c r="I25" s="168"/>
      <c r="J25" s="168"/>
      <c r="K25" s="168"/>
      <c r="L25" s="167"/>
      <c r="M25" s="167"/>
      <c r="N25" s="167"/>
      <c r="O25" s="167"/>
      <c r="P25" s="167">
        <v>1</v>
      </c>
      <c r="Q25" s="167" t="s">
        <v>486</v>
      </c>
      <c r="R25" s="169">
        <v>1</v>
      </c>
    </row>
    <row r="26" spans="1:18" s="170" customFormat="1" ht="25.5">
      <c r="A26" s="164">
        <v>24</v>
      </c>
      <c r="B26" s="165" t="s">
        <v>37</v>
      </c>
      <c r="C26" s="165" t="s">
        <v>42</v>
      </c>
      <c r="D26" s="166" t="s">
        <v>18</v>
      </c>
      <c r="E26" s="167"/>
      <c r="F26" s="167">
        <v>1</v>
      </c>
      <c r="G26" s="167"/>
      <c r="H26" s="168"/>
      <c r="I26" s="168"/>
      <c r="J26" s="168"/>
      <c r="K26" s="168"/>
      <c r="L26" s="167"/>
      <c r="M26" s="167"/>
      <c r="N26" s="167"/>
      <c r="O26" s="167">
        <v>1</v>
      </c>
      <c r="P26" s="167">
        <v>3</v>
      </c>
      <c r="Q26" s="167" t="s">
        <v>486</v>
      </c>
      <c r="R26" s="169"/>
    </row>
    <row r="27" spans="1:18" s="170" customFormat="1">
      <c r="A27" s="164">
        <v>25</v>
      </c>
      <c r="B27" s="165" t="s">
        <v>37</v>
      </c>
      <c r="C27" s="165" t="s">
        <v>43</v>
      </c>
      <c r="D27" s="166" t="s">
        <v>18</v>
      </c>
      <c r="E27" s="167">
        <v>1</v>
      </c>
      <c r="F27" s="167"/>
      <c r="G27" s="167"/>
      <c r="H27" s="168"/>
      <c r="I27" s="168"/>
      <c r="J27" s="168"/>
      <c r="K27" s="168"/>
      <c r="L27" s="167"/>
      <c r="M27" s="167"/>
      <c r="N27" s="167"/>
      <c r="O27" s="167"/>
      <c r="P27" s="167">
        <v>7</v>
      </c>
      <c r="Q27" s="167" t="s">
        <v>488</v>
      </c>
      <c r="R27" s="169">
        <v>1</v>
      </c>
    </row>
    <row r="28" spans="1:18" s="170" customFormat="1">
      <c r="A28" s="164">
        <v>26</v>
      </c>
      <c r="B28" s="165" t="s">
        <v>37</v>
      </c>
      <c r="C28" s="165" t="s">
        <v>44</v>
      </c>
      <c r="D28" s="166" t="s">
        <v>18</v>
      </c>
      <c r="E28" s="167">
        <v>1</v>
      </c>
      <c r="F28" s="167"/>
      <c r="G28" s="167"/>
      <c r="H28" s="168"/>
      <c r="I28" s="168"/>
      <c r="J28" s="168"/>
      <c r="K28" s="168"/>
      <c r="L28" s="167"/>
      <c r="M28" s="167"/>
      <c r="N28" s="167"/>
      <c r="O28" s="167">
        <v>1</v>
      </c>
      <c r="P28" s="167"/>
      <c r="Q28" s="167" t="s">
        <v>486</v>
      </c>
      <c r="R28" s="169"/>
    </row>
    <row r="29" spans="1:18" s="170" customFormat="1" ht="25.5">
      <c r="A29" s="164">
        <v>27</v>
      </c>
      <c r="B29" s="165" t="s">
        <v>37</v>
      </c>
      <c r="C29" s="165" t="s">
        <v>45</v>
      </c>
      <c r="D29" s="166" t="s">
        <v>32</v>
      </c>
      <c r="E29" s="167"/>
      <c r="F29" s="167">
        <v>1</v>
      </c>
      <c r="G29" s="167"/>
      <c r="H29" s="168"/>
      <c r="I29" s="168"/>
      <c r="J29" s="168"/>
      <c r="K29" s="168">
        <v>1</v>
      </c>
      <c r="L29" s="167"/>
      <c r="M29" s="167"/>
      <c r="N29" s="167"/>
      <c r="O29" s="167">
        <v>3</v>
      </c>
      <c r="P29" s="167">
        <v>3</v>
      </c>
      <c r="Q29" s="167" t="s">
        <v>486</v>
      </c>
      <c r="R29" s="169"/>
    </row>
    <row r="30" spans="1:18">
      <c r="A30" s="31">
        <v>28</v>
      </c>
      <c r="B30" s="32" t="s">
        <v>46</v>
      </c>
      <c r="C30" s="165" t="s">
        <v>47</v>
      </c>
      <c r="D30" s="166" t="s">
        <v>17</v>
      </c>
      <c r="E30" s="167">
        <v>1</v>
      </c>
      <c r="F30" s="167">
        <v>1</v>
      </c>
      <c r="G30" s="167"/>
      <c r="H30" s="168"/>
      <c r="I30" s="168"/>
      <c r="J30" s="168">
        <v>1</v>
      </c>
      <c r="K30" s="168">
        <v>1</v>
      </c>
      <c r="L30" s="167"/>
      <c r="M30" s="167">
        <v>1</v>
      </c>
      <c r="N30" s="167"/>
      <c r="O30" s="167">
        <v>3</v>
      </c>
      <c r="P30" s="167">
        <v>3</v>
      </c>
      <c r="Q30" s="167">
        <v>1</v>
      </c>
      <c r="R30" s="169">
        <v>1</v>
      </c>
    </row>
    <row r="31" spans="1:18">
      <c r="A31" s="31">
        <v>29</v>
      </c>
      <c r="B31" s="32" t="s">
        <v>46</v>
      </c>
      <c r="C31" s="165" t="s">
        <v>47</v>
      </c>
      <c r="D31" s="166" t="s">
        <v>18</v>
      </c>
      <c r="E31" s="167"/>
      <c r="F31" s="167"/>
      <c r="G31" s="167"/>
      <c r="H31" s="168"/>
      <c r="I31" s="168"/>
      <c r="J31" s="168"/>
      <c r="K31" s="168"/>
      <c r="L31" s="167"/>
      <c r="M31" s="167"/>
      <c r="N31" s="167"/>
      <c r="O31" s="167"/>
      <c r="P31" s="167"/>
      <c r="Q31" s="167"/>
      <c r="R31" s="169"/>
    </row>
    <row r="32" spans="1:18" ht="25.5">
      <c r="A32" s="31">
        <v>30</v>
      </c>
      <c r="B32" s="32" t="s">
        <v>46</v>
      </c>
      <c r="C32" s="165" t="s">
        <v>48</v>
      </c>
      <c r="D32" s="166" t="s">
        <v>18</v>
      </c>
      <c r="E32" s="167"/>
      <c r="F32" s="167"/>
      <c r="G32" s="167"/>
      <c r="H32" s="168"/>
      <c r="I32" s="168"/>
      <c r="J32" s="168"/>
      <c r="K32" s="168"/>
      <c r="L32" s="167"/>
      <c r="M32" s="167"/>
      <c r="N32" s="167"/>
      <c r="O32" s="167"/>
      <c r="P32" s="167">
        <v>1</v>
      </c>
      <c r="Q32" s="167"/>
      <c r="R32" s="169"/>
    </row>
    <row r="33" spans="1:18">
      <c r="A33" s="31">
        <v>31</v>
      </c>
      <c r="B33" s="32" t="s">
        <v>46</v>
      </c>
      <c r="C33" s="165" t="s">
        <v>49</v>
      </c>
      <c r="D33" s="166" t="s">
        <v>18</v>
      </c>
      <c r="E33" s="167"/>
      <c r="F33" s="167"/>
      <c r="G33" s="167"/>
      <c r="H33" s="168"/>
      <c r="I33" s="168"/>
      <c r="J33" s="168"/>
      <c r="K33" s="168"/>
      <c r="L33" s="167"/>
      <c r="M33" s="167"/>
      <c r="N33" s="167">
        <v>1</v>
      </c>
      <c r="O33" s="167"/>
      <c r="P33" s="167">
        <v>5</v>
      </c>
      <c r="Q33" s="167" t="s">
        <v>486</v>
      </c>
      <c r="R33" s="169">
        <v>1</v>
      </c>
    </row>
    <row r="34" spans="1:18" ht="25.5">
      <c r="A34" s="31">
        <v>32</v>
      </c>
      <c r="B34" s="32" t="s">
        <v>46</v>
      </c>
      <c r="C34" s="165" t="s">
        <v>50</v>
      </c>
      <c r="D34" s="166" t="s">
        <v>18</v>
      </c>
      <c r="E34" s="167"/>
      <c r="F34" s="167"/>
      <c r="G34" s="167"/>
      <c r="H34" s="168"/>
      <c r="I34" s="168"/>
      <c r="J34" s="168"/>
      <c r="K34" s="168"/>
      <c r="L34" s="167"/>
      <c r="M34" s="167"/>
      <c r="N34" s="167"/>
      <c r="O34" s="167"/>
      <c r="P34" s="167">
        <v>1</v>
      </c>
      <c r="Q34" s="167"/>
      <c r="R34" s="169"/>
    </row>
    <row r="35" spans="1:18">
      <c r="A35" s="31">
        <v>33</v>
      </c>
      <c r="B35" s="32" t="s">
        <v>46</v>
      </c>
      <c r="C35" s="165" t="s">
        <v>51</v>
      </c>
      <c r="D35" s="166" t="s">
        <v>18</v>
      </c>
      <c r="E35" s="167"/>
      <c r="F35" s="167"/>
      <c r="G35" s="167"/>
      <c r="H35" s="168"/>
      <c r="I35" s="168"/>
      <c r="J35" s="168"/>
      <c r="K35" s="168"/>
      <c r="L35" s="167"/>
      <c r="M35" s="167"/>
      <c r="N35" s="167"/>
      <c r="O35" s="167"/>
      <c r="P35" s="167">
        <v>2</v>
      </c>
      <c r="Q35" s="167"/>
      <c r="R35" s="169"/>
    </row>
    <row r="36" spans="1:18">
      <c r="A36" s="31">
        <v>34</v>
      </c>
      <c r="B36" s="32" t="s">
        <v>46</v>
      </c>
      <c r="C36" s="165" t="s">
        <v>52</v>
      </c>
      <c r="D36" s="166" t="s">
        <v>18</v>
      </c>
      <c r="E36" s="167"/>
      <c r="F36" s="167"/>
      <c r="G36" s="167"/>
      <c r="H36" s="168"/>
      <c r="I36" s="168"/>
      <c r="J36" s="168"/>
      <c r="K36" s="168"/>
      <c r="L36" s="167"/>
      <c r="M36" s="167"/>
      <c r="N36" s="167"/>
      <c r="O36" s="167"/>
      <c r="P36" s="167"/>
      <c r="Q36" s="167">
        <v>1</v>
      </c>
      <c r="R36" s="169"/>
    </row>
    <row r="37" spans="1:18" ht="25.5">
      <c r="A37" s="31">
        <v>35</v>
      </c>
      <c r="B37" s="32" t="s">
        <v>53</v>
      </c>
      <c r="C37" s="32" t="s">
        <v>54</v>
      </c>
      <c r="D37" s="43" t="s">
        <v>18</v>
      </c>
      <c r="E37" s="48"/>
      <c r="F37" s="72"/>
      <c r="G37" s="72"/>
      <c r="H37" s="64"/>
      <c r="I37" s="64"/>
      <c r="J37" s="64"/>
      <c r="K37" s="64"/>
      <c r="L37" s="158"/>
      <c r="M37" s="72"/>
      <c r="N37" s="72"/>
      <c r="O37" s="72"/>
      <c r="P37" s="72"/>
      <c r="Q37" s="72"/>
      <c r="R37" s="71"/>
    </row>
    <row r="38" spans="1:18" ht="25.5">
      <c r="A38" s="31">
        <v>36</v>
      </c>
      <c r="B38" s="32" t="s">
        <v>53</v>
      </c>
      <c r="C38" s="32" t="s">
        <v>55</v>
      </c>
      <c r="D38" s="43" t="s">
        <v>17</v>
      </c>
      <c r="E38" s="48">
        <v>1</v>
      </c>
      <c r="F38" s="72">
        <v>2</v>
      </c>
      <c r="G38" s="72"/>
      <c r="H38" s="64"/>
      <c r="I38" s="64"/>
      <c r="J38" s="64"/>
      <c r="K38" s="64"/>
      <c r="L38" s="158"/>
      <c r="M38" s="72">
        <v>1</v>
      </c>
      <c r="N38" s="72"/>
      <c r="O38" s="72"/>
      <c r="P38" s="72">
        <v>1</v>
      </c>
      <c r="Q38" s="72" t="s">
        <v>486</v>
      </c>
      <c r="R38" s="71">
        <v>1</v>
      </c>
    </row>
    <row r="39" spans="1:18" ht="25.5">
      <c r="A39" s="31">
        <v>37</v>
      </c>
      <c r="B39" s="32" t="s">
        <v>53</v>
      </c>
      <c r="C39" s="32" t="s">
        <v>55</v>
      </c>
      <c r="D39" s="43" t="s">
        <v>18</v>
      </c>
      <c r="E39" s="48"/>
      <c r="F39" s="72"/>
      <c r="G39" s="72"/>
      <c r="H39" s="64"/>
      <c r="I39" s="64"/>
      <c r="J39" s="64"/>
      <c r="K39" s="64"/>
      <c r="L39" s="158"/>
      <c r="M39" s="72"/>
      <c r="N39" s="72"/>
      <c r="O39" s="72"/>
      <c r="P39" s="72"/>
      <c r="Q39" s="72" t="s">
        <v>486</v>
      </c>
      <c r="R39" s="71"/>
    </row>
    <row r="40" spans="1:18" ht="25.5">
      <c r="A40" s="31">
        <v>38</v>
      </c>
      <c r="B40" s="32" t="s">
        <v>53</v>
      </c>
      <c r="C40" s="32" t="s">
        <v>56</v>
      </c>
      <c r="D40" s="43" t="s">
        <v>32</v>
      </c>
      <c r="E40" s="48">
        <v>1</v>
      </c>
      <c r="F40" s="72"/>
      <c r="G40" s="72"/>
      <c r="H40" s="64"/>
      <c r="I40" s="64"/>
      <c r="J40" s="64"/>
      <c r="K40" s="64">
        <v>1</v>
      </c>
      <c r="L40" s="158"/>
      <c r="M40" s="72">
        <v>1</v>
      </c>
      <c r="N40" s="72"/>
      <c r="O40" s="72"/>
      <c r="P40" s="72">
        <v>1</v>
      </c>
      <c r="Q40" s="72" t="s">
        <v>486</v>
      </c>
      <c r="R40" s="71"/>
    </row>
    <row r="41" spans="1:18" ht="25.5">
      <c r="A41" s="31">
        <v>39</v>
      </c>
      <c r="B41" s="32" t="s">
        <v>53</v>
      </c>
      <c r="C41" s="32" t="s">
        <v>57</v>
      </c>
      <c r="D41" s="43" t="s">
        <v>18</v>
      </c>
      <c r="E41" s="48"/>
      <c r="F41" s="72"/>
      <c r="G41" s="72"/>
      <c r="H41" s="64"/>
      <c r="I41" s="64"/>
      <c r="J41" s="64"/>
      <c r="K41" s="64"/>
      <c r="L41" s="158"/>
      <c r="M41" s="72"/>
      <c r="N41" s="72"/>
      <c r="O41" s="72"/>
      <c r="P41" s="72"/>
      <c r="Q41" s="72"/>
      <c r="R41" s="71"/>
    </row>
    <row r="42" spans="1:18" ht="25.5">
      <c r="A42" s="31">
        <v>40</v>
      </c>
      <c r="B42" s="32" t="s">
        <v>53</v>
      </c>
      <c r="C42" s="32" t="s">
        <v>58</v>
      </c>
      <c r="D42" s="43" t="s">
        <v>18</v>
      </c>
      <c r="E42" s="48"/>
      <c r="F42" s="72"/>
      <c r="G42" s="72"/>
      <c r="H42" s="64"/>
      <c r="I42" s="64"/>
      <c r="J42" s="64"/>
      <c r="K42" s="64"/>
      <c r="L42" s="158"/>
      <c r="M42" s="72"/>
      <c r="N42" s="72"/>
      <c r="O42" s="72"/>
      <c r="P42" s="72">
        <v>2</v>
      </c>
      <c r="Q42" s="72">
        <v>1</v>
      </c>
      <c r="R42" s="71"/>
    </row>
    <row r="43" spans="1:18">
      <c r="A43" s="31">
        <v>41</v>
      </c>
      <c r="B43" s="32" t="s">
        <v>59</v>
      </c>
      <c r="C43" s="32" t="s">
        <v>60</v>
      </c>
      <c r="D43" s="43" t="s">
        <v>18</v>
      </c>
      <c r="E43" s="48"/>
      <c r="F43" s="72"/>
      <c r="G43" s="72"/>
      <c r="H43" s="64"/>
      <c r="I43" s="64"/>
      <c r="J43" s="64"/>
      <c r="K43" s="64"/>
      <c r="L43" s="158"/>
      <c r="M43" s="72"/>
      <c r="N43" s="72"/>
      <c r="O43" s="72"/>
      <c r="P43" s="72">
        <v>1</v>
      </c>
      <c r="Q43" s="72"/>
      <c r="R43" s="71"/>
    </row>
    <row r="44" spans="1:18">
      <c r="A44" s="31">
        <v>42</v>
      </c>
      <c r="B44" s="32" t="s">
        <v>59</v>
      </c>
      <c r="C44" s="32" t="s">
        <v>61</v>
      </c>
      <c r="D44" s="43" t="s">
        <v>18</v>
      </c>
      <c r="E44" s="48"/>
      <c r="F44" s="72">
        <v>1</v>
      </c>
      <c r="G44" s="72"/>
      <c r="H44" s="64"/>
      <c r="I44" s="64"/>
      <c r="J44" s="64"/>
      <c r="K44" s="64">
        <v>1</v>
      </c>
      <c r="L44" s="158"/>
      <c r="M44" s="72"/>
      <c r="N44" s="72"/>
      <c r="O44" s="72"/>
      <c r="P44" s="72">
        <v>1</v>
      </c>
      <c r="Q44" s="72"/>
      <c r="R44" s="71"/>
    </row>
    <row r="45" spans="1:18" ht="25.5">
      <c r="A45" s="31">
        <v>43</v>
      </c>
      <c r="B45" s="32" t="s">
        <v>59</v>
      </c>
      <c r="C45" s="32" t="s">
        <v>62</v>
      </c>
      <c r="D45" s="43" t="s">
        <v>32</v>
      </c>
      <c r="E45" s="48"/>
      <c r="F45" s="72">
        <v>1</v>
      </c>
      <c r="G45" s="72"/>
      <c r="H45" s="64"/>
      <c r="I45" s="64"/>
      <c r="J45" s="64"/>
      <c r="K45" s="64">
        <v>1</v>
      </c>
      <c r="L45" s="158"/>
      <c r="M45" s="72"/>
      <c r="N45" s="72"/>
      <c r="O45" s="72">
        <v>1</v>
      </c>
      <c r="P45" s="72">
        <v>4</v>
      </c>
      <c r="Q45" s="72"/>
      <c r="R45" s="71"/>
    </row>
    <row r="46" spans="1:18" ht="25.5">
      <c r="A46" s="31">
        <v>44</v>
      </c>
      <c r="B46" s="32" t="s">
        <v>59</v>
      </c>
      <c r="C46" s="32" t="s">
        <v>63</v>
      </c>
      <c r="D46" s="43" t="s">
        <v>32</v>
      </c>
      <c r="E46" s="48"/>
      <c r="F46" s="72"/>
      <c r="G46" s="72"/>
      <c r="H46" s="64"/>
      <c r="I46" s="64"/>
      <c r="J46" s="64"/>
      <c r="K46" s="64"/>
      <c r="L46" s="158"/>
      <c r="M46" s="72"/>
      <c r="N46" s="72"/>
      <c r="O46" s="72"/>
      <c r="P46" s="72"/>
      <c r="Q46" s="72"/>
      <c r="R46" s="71"/>
    </row>
    <row r="47" spans="1:18">
      <c r="A47" s="31">
        <v>45</v>
      </c>
      <c r="B47" s="32" t="s">
        <v>59</v>
      </c>
      <c r="C47" s="32" t="s">
        <v>64</v>
      </c>
      <c r="D47" s="43" t="s">
        <v>18</v>
      </c>
      <c r="E47" s="48">
        <v>1</v>
      </c>
      <c r="F47" s="72"/>
      <c r="G47" s="72"/>
      <c r="H47" s="64"/>
      <c r="I47" s="64"/>
      <c r="J47" s="64"/>
      <c r="K47" s="64"/>
      <c r="L47" s="158"/>
      <c r="M47" s="72"/>
      <c r="N47" s="72"/>
      <c r="O47" s="72"/>
      <c r="P47" s="72">
        <v>1</v>
      </c>
      <c r="Q47" s="72"/>
      <c r="R47" s="71"/>
    </row>
    <row r="48" spans="1:18">
      <c r="A48" s="31">
        <v>46</v>
      </c>
      <c r="B48" s="32" t="s">
        <v>59</v>
      </c>
      <c r="C48" s="32" t="s">
        <v>65</v>
      </c>
      <c r="D48" s="43" t="s">
        <v>18</v>
      </c>
      <c r="E48" s="48"/>
      <c r="F48" s="72">
        <v>1</v>
      </c>
      <c r="G48" s="72"/>
      <c r="H48" s="64"/>
      <c r="I48" s="64"/>
      <c r="J48" s="64"/>
      <c r="K48" s="64"/>
      <c r="L48" s="158"/>
      <c r="M48" s="72">
        <v>1</v>
      </c>
      <c r="N48" s="72"/>
      <c r="O48" s="72"/>
      <c r="P48" s="72">
        <v>1</v>
      </c>
      <c r="Q48" s="72"/>
      <c r="R48" s="71"/>
    </row>
    <row r="49" spans="1:18" ht="25.5">
      <c r="A49" s="31">
        <v>47</v>
      </c>
      <c r="B49" s="32" t="s">
        <v>66</v>
      </c>
      <c r="C49" s="32" t="s">
        <v>67</v>
      </c>
      <c r="D49" s="43" t="s">
        <v>18</v>
      </c>
      <c r="E49" s="48"/>
      <c r="F49" s="72">
        <v>1</v>
      </c>
      <c r="G49" s="72"/>
      <c r="H49" s="64"/>
      <c r="I49" s="64"/>
      <c r="J49" s="64"/>
      <c r="K49" s="64"/>
      <c r="L49" s="158"/>
      <c r="M49" s="72"/>
      <c r="N49" s="72"/>
      <c r="O49" s="72"/>
      <c r="P49" s="72">
        <v>1</v>
      </c>
      <c r="Q49" s="72" t="s">
        <v>486</v>
      </c>
      <c r="R49" s="71"/>
    </row>
    <row r="50" spans="1:18" ht="25.5">
      <c r="A50" s="31">
        <v>48</v>
      </c>
      <c r="B50" s="32" t="s">
        <v>66</v>
      </c>
      <c r="C50" s="32" t="s">
        <v>68</v>
      </c>
      <c r="D50" s="43" t="s">
        <v>32</v>
      </c>
      <c r="E50" s="48"/>
      <c r="F50" s="72">
        <v>1</v>
      </c>
      <c r="G50" s="72"/>
      <c r="H50" s="64"/>
      <c r="I50" s="64"/>
      <c r="J50" s="64"/>
      <c r="K50" s="64"/>
      <c r="L50" s="158"/>
      <c r="M50" s="72"/>
      <c r="N50" s="72"/>
      <c r="O50" s="72"/>
      <c r="P50" s="72">
        <v>1</v>
      </c>
      <c r="Q50" s="72" t="s">
        <v>486</v>
      </c>
      <c r="R50" s="71">
        <v>1</v>
      </c>
    </row>
    <row r="51" spans="1:18">
      <c r="A51" s="31">
        <v>49</v>
      </c>
      <c r="B51" s="32" t="s">
        <v>66</v>
      </c>
      <c r="C51" s="32" t="s">
        <v>69</v>
      </c>
      <c r="D51" s="43" t="s">
        <v>17</v>
      </c>
      <c r="E51" s="48" t="s">
        <v>484</v>
      </c>
      <c r="F51" s="72">
        <v>1</v>
      </c>
      <c r="G51" s="72">
        <v>1</v>
      </c>
      <c r="H51" s="64"/>
      <c r="I51" s="64">
        <v>1</v>
      </c>
      <c r="J51" s="64">
        <v>1</v>
      </c>
      <c r="K51" s="64">
        <v>1</v>
      </c>
      <c r="L51" s="158">
        <v>1</v>
      </c>
      <c r="M51" s="72">
        <v>3</v>
      </c>
      <c r="N51" s="72"/>
      <c r="O51" s="72">
        <v>34</v>
      </c>
      <c r="P51" s="72">
        <v>2</v>
      </c>
      <c r="Q51" s="72" t="s">
        <v>484</v>
      </c>
      <c r="R51" s="71">
        <v>1</v>
      </c>
    </row>
    <row r="52" spans="1:18">
      <c r="A52" s="31">
        <v>50</v>
      </c>
      <c r="B52" s="32" t="s">
        <v>66</v>
      </c>
      <c r="C52" s="32" t="s">
        <v>69</v>
      </c>
      <c r="D52" s="43" t="s">
        <v>18</v>
      </c>
      <c r="E52" s="48">
        <v>1</v>
      </c>
      <c r="F52" s="72">
        <v>1</v>
      </c>
      <c r="G52" s="72"/>
      <c r="H52" s="64"/>
      <c r="I52" s="64"/>
      <c r="J52" s="64"/>
      <c r="K52" s="64"/>
      <c r="L52" s="158"/>
      <c r="M52" s="72"/>
      <c r="N52" s="72"/>
      <c r="O52" s="72"/>
      <c r="P52" s="72">
        <v>1</v>
      </c>
      <c r="Q52" s="72"/>
      <c r="R52" s="71">
        <v>1</v>
      </c>
    </row>
    <row r="53" spans="1:18" ht="25.5">
      <c r="A53" s="31">
        <v>51</v>
      </c>
      <c r="B53" s="32" t="s">
        <v>66</v>
      </c>
      <c r="C53" s="32" t="s">
        <v>70</v>
      </c>
      <c r="D53" s="43" t="s">
        <v>32</v>
      </c>
      <c r="E53" s="48">
        <v>1</v>
      </c>
      <c r="F53" s="72">
        <v>1</v>
      </c>
      <c r="G53" s="72"/>
      <c r="H53" s="64"/>
      <c r="I53" s="64"/>
      <c r="J53" s="64"/>
      <c r="K53" s="64"/>
      <c r="L53" s="158"/>
      <c r="M53" s="72"/>
      <c r="N53" s="72"/>
      <c r="O53" s="72"/>
      <c r="P53" s="72">
        <v>1</v>
      </c>
      <c r="Q53" s="72"/>
      <c r="R53" s="71">
        <v>1</v>
      </c>
    </row>
    <row r="54" spans="1:18" ht="25.5">
      <c r="A54" s="31">
        <v>52</v>
      </c>
      <c r="B54" s="32" t="s">
        <v>66</v>
      </c>
      <c r="C54" s="32" t="s">
        <v>71</v>
      </c>
      <c r="D54" s="43" t="s">
        <v>32</v>
      </c>
      <c r="E54" s="48"/>
      <c r="F54" s="72">
        <v>1</v>
      </c>
      <c r="G54" s="72"/>
      <c r="H54" s="64"/>
      <c r="I54" s="64"/>
      <c r="J54" s="64"/>
      <c r="K54" s="64"/>
      <c r="L54" s="158"/>
      <c r="M54" s="72"/>
      <c r="N54" s="72"/>
      <c r="O54" s="72"/>
      <c r="P54" s="72">
        <v>9</v>
      </c>
      <c r="Q54" s="72">
        <v>1</v>
      </c>
      <c r="R54" s="71">
        <v>1</v>
      </c>
    </row>
    <row r="55" spans="1:18" ht="25.5">
      <c r="A55" s="31">
        <v>53</v>
      </c>
      <c r="B55" s="32" t="s">
        <v>66</v>
      </c>
      <c r="C55" s="32" t="s">
        <v>72</v>
      </c>
      <c r="D55" s="43" t="s">
        <v>32</v>
      </c>
      <c r="E55" s="48">
        <v>1</v>
      </c>
      <c r="F55" s="72"/>
      <c r="G55" s="72"/>
      <c r="H55" s="64"/>
      <c r="I55" s="64"/>
      <c r="J55" s="64"/>
      <c r="K55" s="64"/>
      <c r="L55" s="158"/>
      <c r="M55" s="72"/>
      <c r="N55" s="72"/>
      <c r="O55" s="72"/>
      <c r="P55" s="72"/>
      <c r="Q55" s="72" t="s">
        <v>486</v>
      </c>
      <c r="R55" s="71"/>
    </row>
    <row r="56" spans="1:18">
      <c r="A56" s="31">
        <v>54</v>
      </c>
      <c r="B56" s="32" t="s">
        <v>66</v>
      </c>
      <c r="C56" s="32" t="s">
        <v>73</v>
      </c>
      <c r="D56" s="43" t="s">
        <v>18</v>
      </c>
      <c r="E56" s="48"/>
      <c r="F56" s="72"/>
      <c r="G56" s="72"/>
      <c r="H56" s="64"/>
      <c r="I56" s="64"/>
      <c r="J56" s="64"/>
      <c r="K56" s="64"/>
      <c r="L56" s="158"/>
      <c r="M56" s="72"/>
      <c r="N56" s="72"/>
      <c r="O56" s="72"/>
      <c r="P56" s="72">
        <v>1</v>
      </c>
      <c r="Q56" s="72"/>
      <c r="R56" s="71"/>
    </row>
    <row r="57" spans="1:18" ht="25.5">
      <c r="A57" s="31">
        <v>55</v>
      </c>
      <c r="B57" s="65" t="s">
        <v>66</v>
      </c>
      <c r="C57" s="65" t="s">
        <v>74</v>
      </c>
      <c r="D57" s="68" t="s">
        <v>18</v>
      </c>
      <c r="E57" s="48"/>
      <c r="F57" s="72"/>
      <c r="G57" s="72"/>
      <c r="H57" s="64"/>
      <c r="I57" s="64"/>
      <c r="J57" s="64"/>
      <c r="K57" s="64"/>
      <c r="L57" s="158"/>
      <c r="M57" s="72"/>
      <c r="N57" s="72"/>
      <c r="O57" s="72"/>
      <c r="P57" s="72"/>
      <c r="Q57" s="72" t="s">
        <v>486</v>
      </c>
      <c r="R57" s="71"/>
    </row>
    <row r="58" spans="1:18">
      <c r="A58" s="31">
        <v>56</v>
      </c>
      <c r="B58" s="32" t="s">
        <v>75</v>
      </c>
      <c r="C58" s="32" t="s">
        <v>76</v>
      </c>
      <c r="D58" s="43" t="s">
        <v>18</v>
      </c>
      <c r="E58" s="48">
        <v>1</v>
      </c>
      <c r="F58" s="72"/>
      <c r="G58" s="72"/>
      <c r="H58" s="64"/>
      <c r="I58" s="64"/>
      <c r="J58" s="64"/>
      <c r="K58" s="64"/>
      <c r="L58" s="158"/>
      <c r="M58" s="72"/>
      <c r="N58" s="72"/>
      <c r="O58" s="72"/>
      <c r="P58" s="72"/>
      <c r="Q58" s="72"/>
      <c r="R58" s="71"/>
    </row>
    <row r="59" spans="1:18">
      <c r="A59" s="31">
        <v>57</v>
      </c>
      <c r="B59" s="32" t="s">
        <v>75</v>
      </c>
      <c r="C59" s="32" t="s">
        <v>77</v>
      </c>
      <c r="D59" s="43" t="s">
        <v>18</v>
      </c>
      <c r="E59" s="48">
        <v>1</v>
      </c>
      <c r="F59" s="72"/>
      <c r="G59" s="72"/>
      <c r="H59" s="64"/>
      <c r="I59" s="64"/>
      <c r="J59" s="64"/>
      <c r="K59" s="64"/>
      <c r="L59" s="158"/>
      <c r="M59" s="72"/>
      <c r="N59" s="72"/>
      <c r="O59" s="72"/>
      <c r="P59" s="72"/>
      <c r="Q59" s="72"/>
      <c r="R59" s="71"/>
    </row>
    <row r="60" spans="1:18" ht="25.5">
      <c r="A60" s="31">
        <v>58</v>
      </c>
      <c r="B60" s="32" t="s">
        <v>75</v>
      </c>
      <c r="C60" s="32" t="s">
        <v>78</v>
      </c>
      <c r="D60" s="43" t="s">
        <v>32</v>
      </c>
      <c r="E60" s="48"/>
      <c r="F60" s="72"/>
      <c r="G60" s="72"/>
      <c r="H60" s="64"/>
      <c r="I60" s="64"/>
      <c r="J60" s="64"/>
      <c r="K60" s="64"/>
      <c r="L60" s="158"/>
      <c r="M60" s="72"/>
      <c r="N60" s="72"/>
      <c r="O60" s="72"/>
      <c r="P60" s="72">
        <v>1</v>
      </c>
      <c r="Q60" s="72" t="s">
        <v>486</v>
      </c>
      <c r="R60" s="71"/>
    </row>
    <row r="61" spans="1:18">
      <c r="A61" s="31">
        <v>59</v>
      </c>
      <c r="B61" s="32" t="s">
        <v>75</v>
      </c>
      <c r="C61" s="32" t="s">
        <v>79</v>
      </c>
      <c r="D61" s="43" t="s">
        <v>18</v>
      </c>
      <c r="E61" s="48"/>
      <c r="F61" s="72">
        <v>1</v>
      </c>
      <c r="G61" s="72"/>
      <c r="H61" s="64"/>
      <c r="I61" s="64"/>
      <c r="J61" s="64">
        <v>1</v>
      </c>
      <c r="K61" s="64"/>
      <c r="L61" s="158"/>
      <c r="M61" s="72"/>
      <c r="N61" s="72"/>
      <c r="O61" s="72"/>
      <c r="P61" s="72">
        <v>1</v>
      </c>
      <c r="Q61" s="72" t="s">
        <v>486</v>
      </c>
      <c r="R61" s="71"/>
    </row>
    <row r="62" spans="1:18">
      <c r="A62" s="31">
        <v>60</v>
      </c>
      <c r="B62" s="32" t="s">
        <v>75</v>
      </c>
      <c r="C62" s="32" t="s">
        <v>80</v>
      </c>
      <c r="D62" s="43" t="s">
        <v>17</v>
      </c>
      <c r="E62" s="48">
        <v>2</v>
      </c>
      <c r="F62" s="72"/>
      <c r="G62" s="72"/>
      <c r="H62" s="64"/>
      <c r="I62" s="64"/>
      <c r="J62" s="64">
        <v>1</v>
      </c>
      <c r="K62" s="64">
        <v>1</v>
      </c>
      <c r="L62" s="158"/>
      <c r="M62" s="72"/>
      <c r="N62" s="72"/>
      <c r="O62" s="72"/>
      <c r="P62" s="72">
        <v>1</v>
      </c>
      <c r="Q62" s="72">
        <v>1</v>
      </c>
      <c r="R62" s="71"/>
    </row>
    <row r="63" spans="1:18">
      <c r="A63" s="31">
        <v>61</v>
      </c>
      <c r="B63" s="32" t="s">
        <v>75</v>
      </c>
      <c r="C63" s="32" t="s">
        <v>80</v>
      </c>
      <c r="D63" s="43" t="s">
        <v>18</v>
      </c>
      <c r="E63" s="48"/>
      <c r="F63" s="72"/>
      <c r="G63" s="72"/>
      <c r="H63" s="64"/>
      <c r="I63" s="64"/>
      <c r="J63" s="64"/>
      <c r="K63" s="64"/>
      <c r="L63" s="158"/>
      <c r="M63" s="72"/>
      <c r="N63" s="72"/>
      <c r="O63" s="72"/>
      <c r="P63" s="72"/>
      <c r="Q63" s="72"/>
      <c r="R63" s="71"/>
    </row>
    <row r="64" spans="1:18" ht="25.5">
      <c r="A64" s="31">
        <v>62</v>
      </c>
      <c r="B64" s="32" t="s">
        <v>75</v>
      </c>
      <c r="C64" s="32" t="s">
        <v>81</v>
      </c>
      <c r="D64" s="43" t="s">
        <v>32</v>
      </c>
      <c r="E64" s="48"/>
      <c r="F64" s="72"/>
      <c r="G64" s="72"/>
      <c r="H64" s="64"/>
      <c r="I64" s="64"/>
      <c r="J64" s="64"/>
      <c r="K64" s="64"/>
      <c r="L64" s="158"/>
      <c r="M64" s="72"/>
      <c r="N64" s="72"/>
      <c r="O64" s="72"/>
      <c r="P64" s="72">
        <v>1</v>
      </c>
      <c r="Q64" s="72"/>
      <c r="R64" s="71"/>
    </row>
    <row r="65" spans="1:18">
      <c r="A65" s="31">
        <v>63</v>
      </c>
      <c r="B65" s="32" t="s">
        <v>75</v>
      </c>
      <c r="C65" s="32" t="s">
        <v>82</v>
      </c>
      <c r="D65" s="43" t="s">
        <v>18</v>
      </c>
      <c r="E65" s="48"/>
      <c r="F65" s="72"/>
      <c r="G65" s="72"/>
      <c r="H65" s="64"/>
      <c r="I65" s="64"/>
      <c r="J65" s="64"/>
      <c r="K65" s="64"/>
      <c r="L65" s="158"/>
      <c r="M65" s="72"/>
      <c r="N65" s="72"/>
      <c r="O65" s="72"/>
      <c r="P65" s="72">
        <v>1</v>
      </c>
      <c r="Q65" s="72"/>
      <c r="R65" s="71"/>
    </row>
    <row r="66" spans="1:18">
      <c r="A66" s="31">
        <v>64</v>
      </c>
      <c r="B66" s="32" t="s">
        <v>75</v>
      </c>
      <c r="C66" s="32" t="s">
        <v>83</v>
      </c>
      <c r="D66" s="43" t="s">
        <v>18</v>
      </c>
      <c r="E66" s="48"/>
      <c r="F66" s="72"/>
      <c r="G66" s="72"/>
      <c r="H66" s="64"/>
      <c r="I66" s="64"/>
      <c r="J66" s="64"/>
      <c r="K66" s="64"/>
      <c r="L66" s="158"/>
      <c r="M66" s="72"/>
      <c r="N66" s="72"/>
      <c r="O66" s="72"/>
      <c r="P66" s="72"/>
      <c r="Q66" s="72" t="s">
        <v>486</v>
      </c>
      <c r="R66" s="71">
        <v>1</v>
      </c>
    </row>
    <row r="67" spans="1:18">
      <c r="A67" s="31">
        <v>65</v>
      </c>
      <c r="B67" s="32" t="s">
        <v>84</v>
      </c>
      <c r="C67" s="32" t="s">
        <v>85</v>
      </c>
      <c r="D67" s="43" t="s">
        <v>17</v>
      </c>
      <c r="E67" s="48">
        <v>8</v>
      </c>
      <c r="F67" s="72">
        <v>2</v>
      </c>
      <c r="G67" s="72">
        <v>2</v>
      </c>
      <c r="H67" s="64">
        <v>1</v>
      </c>
      <c r="I67" s="64">
        <v>2</v>
      </c>
      <c r="J67" s="64">
        <v>5</v>
      </c>
      <c r="K67" s="64">
        <v>7</v>
      </c>
      <c r="L67" s="158">
        <v>1</v>
      </c>
      <c r="M67" s="72"/>
      <c r="N67" s="72">
        <v>1</v>
      </c>
      <c r="O67" s="72">
        <v>17</v>
      </c>
      <c r="P67" s="72">
        <v>27</v>
      </c>
      <c r="Q67" s="72">
        <v>9</v>
      </c>
      <c r="R67" s="71">
        <v>3</v>
      </c>
    </row>
    <row r="68" spans="1:18">
      <c r="A68" s="31">
        <v>66</v>
      </c>
      <c r="B68" s="32" t="s">
        <v>86</v>
      </c>
      <c r="C68" s="32" t="s">
        <v>87</v>
      </c>
      <c r="D68" s="43" t="s">
        <v>17</v>
      </c>
      <c r="E68" s="48" t="s">
        <v>483</v>
      </c>
      <c r="F68" s="72">
        <v>1</v>
      </c>
      <c r="G68" s="72">
        <v>3</v>
      </c>
      <c r="H68" s="64">
        <v>1</v>
      </c>
      <c r="I68" s="64">
        <v>1</v>
      </c>
      <c r="J68" s="64">
        <v>1</v>
      </c>
      <c r="K68" s="64">
        <v>1</v>
      </c>
      <c r="L68" s="158"/>
      <c r="M68" s="72">
        <v>2</v>
      </c>
      <c r="N68" s="72"/>
      <c r="O68" s="72">
        <v>2</v>
      </c>
      <c r="P68" s="72">
        <v>11</v>
      </c>
      <c r="Q68" s="72">
        <v>1</v>
      </c>
      <c r="R68" s="71">
        <v>1</v>
      </c>
    </row>
    <row r="69" spans="1:18">
      <c r="A69" s="31">
        <v>67</v>
      </c>
      <c r="B69" s="32" t="s">
        <v>88</v>
      </c>
      <c r="C69" s="32" t="s">
        <v>89</v>
      </c>
      <c r="D69" s="43" t="s">
        <v>17</v>
      </c>
      <c r="E69" s="48">
        <v>7</v>
      </c>
      <c r="F69" s="72">
        <v>6</v>
      </c>
      <c r="G69" s="72">
        <v>2</v>
      </c>
      <c r="H69" s="64">
        <v>1</v>
      </c>
      <c r="I69" s="64"/>
      <c r="J69" s="64">
        <v>1</v>
      </c>
      <c r="K69" s="64">
        <v>3</v>
      </c>
      <c r="L69" s="158">
        <v>1</v>
      </c>
      <c r="M69" s="72">
        <v>1</v>
      </c>
      <c r="N69" s="72"/>
      <c r="O69" s="72">
        <v>2</v>
      </c>
      <c r="P69" s="72">
        <v>24</v>
      </c>
      <c r="Q69" s="72">
        <v>1</v>
      </c>
      <c r="R69" s="71">
        <v>3</v>
      </c>
    </row>
    <row r="70" spans="1:18">
      <c r="A70" s="31">
        <v>68</v>
      </c>
      <c r="B70" s="32" t="s">
        <v>90</v>
      </c>
      <c r="C70" s="32" t="s">
        <v>91</v>
      </c>
      <c r="D70" s="43" t="s">
        <v>17</v>
      </c>
      <c r="E70" s="48"/>
      <c r="F70" s="72">
        <v>1</v>
      </c>
      <c r="G70" s="72">
        <v>2</v>
      </c>
      <c r="H70" s="64"/>
      <c r="I70" s="64">
        <v>1</v>
      </c>
      <c r="J70" s="64">
        <v>1</v>
      </c>
      <c r="K70" s="64">
        <v>2</v>
      </c>
      <c r="L70" s="158"/>
      <c r="M70" s="72">
        <v>2</v>
      </c>
      <c r="N70" s="72">
        <v>1</v>
      </c>
      <c r="O70" s="72">
        <v>14</v>
      </c>
      <c r="P70" s="72">
        <v>8</v>
      </c>
      <c r="Q70" s="72">
        <v>4</v>
      </c>
      <c r="R70" s="71">
        <v>3</v>
      </c>
    </row>
    <row r="71" spans="1:18">
      <c r="A71" s="31">
        <v>69</v>
      </c>
      <c r="B71" s="32" t="s">
        <v>92</v>
      </c>
      <c r="C71" s="32" t="s">
        <v>93</v>
      </c>
      <c r="D71" s="43" t="s">
        <v>18</v>
      </c>
      <c r="E71" s="48"/>
      <c r="F71" s="72"/>
      <c r="G71" s="72"/>
      <c r="H71" s="64"/>
      <c r="I71" s="64"/>
      <c r="J71" s="64"/>
      <c r="K71" s="64"/>
      <c r="L71" s="158"/>
      <c r="M71" s="72"/>
      <c r="N71" s="72"/>
      <c r="O71" s="72"/>
      <c r="P71" s="72">
        <v>1</v>
      </c>
      <c r="Q71" s="72"/>
      <c r="R71" s="71"/>
    </row>
    <row r="72" spans="1:18">
      <c r="A72" s="31">
        <v>70</v>
      </c>
      <c r="B72" s="32" t="s">
        <v>92</v>
      </c>
      <c r="C72" s="32" t="s">
        <v>94</v>
      </c>
      <c r="D72" s="43" t="s">
        <v>18</v>
      </c>
      <c r="E72" s="48"/>
      <c r="F72" s="72"/>
      <c r="G72" s="72"/>
      <c r="H72" s="64"/>
      <c r="I72" s="64"/>
      <c r="J72" s="64"/>
      <c r="K72" s="64"/>
      <c r="L72" s="158"/>
      <c r="M72" s="72"/>
      <c r="N72" s="72">
        <v>1</v>
      </c>
      <c r="O72" s="72"/>
      <c r="P72" s="72">
        <v>1</v>
      </c>
      <c r="Q72" s="72"/>
      <c r="R72" s="71">
        <v>1</v>
      </c>
    </row>
    <row r="73" spans="1:18" ht="25.5">
      <c r="A73" s="31">
        <v>71</v>
      </c>
      <c r="B73" s="32" t="s">
        <v>92</v>
      </c>
      <c r="C73" s="32" t="s">
        <v>95</v>
      </c>
      <c r="D73" s="43" t="s">
        <v>32</v>
      </c>
      <c r="E73" s="48">
        <v>1</v>
      </c>
      <c r="F73" s="72">
        <v>1</v>
      </c>
      <c r="G73" s="72">
        <v>1</v>
      </c>
      <c r="H73" s="64"/>
      <c r="I73" s="64"/>
      <c r="J73" s="64">
        <v>1</v>
      </c>
      <c r="K73" s="64"/>
      <c r="L73" s="158"/>
      <c r="M73" s="72" t="s">
        <v>519</v>
      </c>
      <c r="N73" s="72"/>
      <c r="O73" s="72">
        <v>3</v>
      </c>
      <c r="P73" s="72">
        <v>2</v>
      </c>
      <c r="Q73" s="72">
        <v>1</v>
      </c>
      <c r="R73" s="71"/>
    </row>
    <row r="74" spans="1:18" ht="25.5">
      <c r="A74" s="31">
        <v>72</v>
      </c>
      <c r="B74" s="32" t="s">
        <v>92</v>
      </c>
      <c r="C74" s="32" t="s">
        <v>96</v>
      </c>
      <c r="D74" s="43" t="s">
        <v>32</v>
      </c>
      <c r="E74" s="48">
        <v>1</v>
      </c>
      <c r="F74" s="72">
        <v>1</v>
      </c>
      <c r="G74" s="72"/>
      <c r="H74" s="64"/>
      <c r="I74" s="64"/>
      <c r="J74" s="64"/>
      <c r="K74" s="64"/>
      <c r="L74" s="158"/>
      <c r="M74" s="72"/>
      <c r="N74" s="72"/>
      <c r="O74" s="72"/>
      <c r="P74" s="72">
        <v>1</v>
      </c>
      <c r="Q74" s="72">
        <v>1</v>
      </c>
      <c r="R74" s="71"/>
    </row>
    <row r="75" spans="1:18" ht="25.5">
      <c r="A75" s="31">
        <v>73</v>
      </c>
      <c r="B75" s="32" t="s">
        <v>97</v>
      </c>
      <c r="C75" s="32" t="s">
        <v>98</v>
      </c>
      <c r="D75" s="43" t="s">
        <v>32</v>
      </c>
      <c r="E75" s="48"/>
      <c r="F75" s="72"/>
      <c r="G75" s="72"/>
      <c r="H75" s="64"/>
      <c r="I75" s="64"/>
      <c r="J75" s="64"/>
      <c r="K75" s="64"/>
      <c r="L75" s="158"/>
      <c r="M75" s="72"/>
      <c r="N75" s="72"/>
      <c r="O75" s="72"/>
      <c r="P75" s="72">
        <v>1</v>
      </c>
      <c r="Q75" s="72" t="s">
        <v>486</v>
      </c>
      <c r="R75" s="71"/>
    </row>
    <row r="76" spans="1:18" ht="25.5">
      <c r="A76" s="31">
        <v>74</v>
      </c>
      <c r="B76" s="32" t="s">
        <v>97</v>
      </c>
      <c r="C76" s="32" t="s">
        <v>99</v>
      </c>
      <c r="D76" s="43" t="s">
        <v>32</v>
      </c>
      <c r="E76" s="48"/>
      <c r="F76" s="72"/>
      <c r="G76" s="72"/>
      <c r="H76" s="64"/>
      <c r="I76" s="64"/>
      <c r="J76" s="64">
        <v>1</v>
      </c>
      <c r="K76" s="64">
        <v>1</v>
      </c>
      <c r="L76" s="158"/>
      <c r="M76" s="72"/>
      <c r="N76" s="72"/>
      <c r="O76" s="72"/>
      <c r="P76" s="72"/>
      <c r="Q76" s="72"/>
      <c r="R76" s="71"/>
    </row>
    <row r="77" spans="1:18" ht="25.5">
      <c r="A77" s="31">
        <v>75</v>
      </c>
      <c r="B77" s="32" t="s">
        <v>97</v>
      </c>
      <c r="C77" s="32" t="s">
        <v>100</v>
      </c>
      <c r="D77" s="43" t="s">
        <v>32</v>
      </c>
      <c r="E77" s="48">
        <v>1</v>
      </c>
      <c r="F77" s="72">
        <v>1</v>
      </c>
      <c r="G77" s="72"/>
      <c r="H77" s="64"/>
      <c r="I77" s="64"/>
      <c r="J77" s="64">
        <v>1</v>
      </c>
      <c r="K77" s="64">
        <v>2</v>
      </c>
      <c r="L77" s="158"/>
      <c r="M77" s="72">
        <v>1</v>
      </c>
      <c r="N77" s="72"/>
      <c r="O77" s="72"/>
      <c r="P77" s="72"/>
      <c r="Q77" s="72">
        <v>1</v>
      </c>
      <c r="R77" s="71">
        <v>1</v>
      </c>
    </row>
    <row r="78" spans="1:18">
      <c r="A78" s="31">
        <v>76</v>
      </c>
      <c r="B78" s="32" t="s">
        <v>97</v>
      </c>
      <c r="C78" s="32" t="s">
        <v>101</v>
      </c>
      <c r="D78" s="43" t="s">
        <v>18</v>
      </c>
      <c r="E78" s="48"/>
      <c r="F78" s="72"/>
      <c r="G78" s="72"/>
      <c r="H78" s="64"/>
      <c r="I78" s="64"/>
      <c r="J78" s="64"/>
      <c r="K78" s="64"/>
      <c r="L78" s="158"/>
      <c r="M78" s="72"/>
      <c r="N78" s="72"/>
      <c r="O78" s="72"/>
      <c r="P78" s="72"/>
      <c r="Q78" s="72"/>
      <c r="R78" s="71"/>
    </row>
    <row r="79" spans="1:18" ht="25.5">
      <c r="A79" s="31">
        <v>77</v>
      </c>
      <c r="B79" s="32" t="s">
        <v>97</v>
      </c>
      <c r="C79" s="32" t="s">
        <v>102</v>
      </c>
      <c r="D79" s="43" t="s">
        <v>32</v>
      </c>
      <c r="E79" s="48"/>
      <c r="F79" s="72"/>
      <c r="G79" s="72">
        <v>1</v>
      </c>
      <c r="H79" s="64">
        <v>1</v>
      </c>
      <c r="I79" s="64"/>
      <c r="J79" s="64">
        <v>1</v>
      </c>
      <c r="K79" s="64">
        <v>1</v>
      </c>
      <c r="L79" s="158"/>
      <c r="M79" s="72"/>
      <c r="N79" s="72"/>
      <c r="O79" s="72">
        <v>2</v>
      </c>
      <c r="P79" s="72">
        <v>4</v>
      </c>
      <c r="Q79" s="72" t="s">
        <v>487</v>
      </c>
      <c r="R79" s="71"/>
    </row>
    <row r="80" spans="1:18">
      <c r="A80" s="31">
        <v>78</v>
      </c>
      <c r="B80" s="32" t="s">
        <v>103</v>
      </c>
      <c r="C80" s="32" t="s">
        <v>104</v>
      </c>
      <c r="D80" s="43" t="s">
        <v>18</v>
      </c>
      <c r="E80" s="48"/>
      <c r="F80" s="72"/>
      <c r="G80" s="72"/>
      <c r="H80" s="64"/>
      <c r="I80" s="64"/>
      <c r="J80" s="64"/>
      <c r="K80" s="64"/>
      <c r="L80" s="158"/>
      <c r="M80" s="72"/>
      <c r="N80" s="72"/>
      <c r="O80" s="72"/>
      <c r="P80" s="72">
        <v>1</v>
      </c>
      <c r="Q80" s="72"/>
      <c r="R80" s="71"/>
    </row>
    <row r="81" spans="1:18">
      <c r="A81" s="31">
        <v>79</v>
      </c>
      <c r="B81" s="32" t="s">
        <v>103</v>
      </c>
      <c r="C81" s="32" t="s">
        <v>105</v>
      </c>
      <c r="D81" s="43" t="s">
        <v>18</v>
      </c>
      <c r="E81" s="48">
        <v>1</v>
      </c>
      <c r="F81" s="72"/>
      <c r="G81" s="72"/>
      <c r="H81" s="64"/>
      <c r="I81" s="64"/>
      <c r="J81" s="64"/>
      <c r="K81" s="64"/>
      <c r="L81" s="158"/>
      <c r="M81" s="72"/>
      <c r="N81" s="72"/>
      <c r="O81" s="72">
        <v>1</v>
      </c>
      <c r="P81" s="72"/>
      <c r="Q81" s="72"/>
      <c r="R81" s="71"/>
    </row>
    <row r="82" spans="1:18">
      <c r="A82" s="31">
        <v>80</v>
      </c>
      <c r="B82" s="32" t="s">
        <v>103</v>
      </c>
      <c r="C82" s="32" t="s">
        <v>106</v>
      </c>
      <c r="D82" s="43" t="s">
        <v>18</v>
      </c>
      <c r="E82" s="48"/>
      <c r="F82" s="72"/>
      <c r="G82" s="72"/>
      <c r="H82" s="64"/>
      <c r="I82" s="64"/>
      <c r="J82" s="64"/>
      <c r="K82" s="64"/>
      <c r="L82" s="158"/>
      <c r="M82" s="72"/>
      <c r="N82" s="72"/>
      <c r="O82" s="72"/>
      <c r="P82" s="72">
        <v>2</v>
      </c>
      <c r="Q82" s="72"/>
      <c r="R82" s="71"/>
    </row>
    <row r="83" spans="1:18" ht="25.5">
      <c r="A83" s="31">
        <v>81</v>
      </c>
      <c r="B83" s="32" t="s">
        <v>103</v>
      </c>
      <c r="C83" s="32" t="s">
        <v>107</v>
      </c>
      <c r="D83" s="43" t="s">
        <v>32</v>
      </c>
      <c r="E83" s="48"/>
      <c r="F83" s="72"/>
      <c r="G83" s="72"/>
      <c r="H83" s="64"/>
      <c r="I83" s="64"/>
      <c r="J83" s="64"/>
      <c r="K83" s="64">
        <v>1</v>
      </c>
      <c r="L83" s="158"/>
      <c r="M83" s="72"/>
      <c r="N83" s="72"/>
      <c r="O83" s="72"/>
      <c r="P83" s="72">
        <v>1</v>
      </c>
      <c r="Q83" s="72"/>
      <c r="R83" s="71">
        <v>1</v>
      </c>
    </row>
    <row r="84" spans="1:18">
      <c r="A84" s="31">
        <v>82</v>
      </c>
      <c r="B84" s="32" t="s">
        <v>103</v>
      </c>
      <c r="C84" s="32" t="s">
        <v>108</v>
      </c>
      <c r="D84" s="43" t="s">
        <v>17</v>
      </c>
      <c r="E84" s="48"/>
      <c r="F84" s="72">
        <v>1</v>
      </c>
      <c r="G84" s="72"/>
      <c r="H84" s="64"/>
      <c r="I84" s="64"/>
      <c r="J84" s="64">
        <v>1</v>
      </c>
      <c r="K84" s="64"/>
      <c r="L84" s="158"/>
      <c r="M84" s="72"/>
      <c r="N84" s="72">
        <v>1</v>
      </c>
      <c r="O84" s="72">
        <v>1</v>
      </c>
      <c r="P84" s="72">
        <v>1</v>
      </c>
      <c r="Q84" s="72" t="s">
        <v>486</v>
      </c>
      <c r="R84" s="71"/>
    </row>
    <row r="85" spans="1:18">
      <c r="A85" s="31">
        <v>83</v>
      </c>
      <c r="B85" s="32" t="s">
        <v>103</v>
      </c>
      <c r="C85" s="32" t="s">
        <v>108</v>
      </c>
      <c r="D85" s="43" t="s">
        <v>18</v>
      </c>
      <c r="E85" s="48"/>
      <c r="F85" s="72"/>
      <c r="G85" s="72"/>
      <c r="H85" s="64"/>
      <c r="I85" s="64"/>
      <c r="J85" s="64"/>
      <c r="K85" s="64"/>
      <c r="L85" s="158"/>
      <c r="M85" s="72"/>
      <c r="N85" s="72"/>
      <c r="O85" s="72"/>
      <c r="P85" s="72"/>
      <c r="Q85" s="72"/>
      <c r="R85" s="71"/>
    </row>
    <row r="86" spans="1:18">
      <c r="A86" s="31">
        <v>84</v>
      </c>
      <c r="B86" s="32" t="s">
        <v>103</v>
      </c>
      <c r="C86" s="32" t="s">
        <v>109</v>
      </c>
      <c r="D86" s="43" t="s">
        <v>18</v>
      </c>
      <c r="E86" s="48"/>
      <c r="F86" s="72"/>
      <c r="G86" s="72"/>
      <c r="H86" s="64"/>
      <c r="I86" s="64"/>
      <c r="J86" s="64"/>
      <c r="K86" s="64"/>
      <c r="L86" s="158"/>
      <c r="M86" s="72"/>
      <c r="N86" s="72"/>
      <c r="O86" s="72"/>
      <c r="P86" s="72">
        <v>1</v>
      </c>
      <c r="Q86" s="72"/>
      <c r="R86" s="71"/>
    </row>
    <row r="87" spans="1:18">
      <c r="A87" s="31">
        <v>85</v>
      </c>
      <c r="B87" s="32" t="s">
        <v>110</v>
      </c>
      <c r="C87" s="32" t="s">
        <v>111</v>
      </c>
      <c r="D87" s="43" t="s">
        <v>18</v>
      </c>
      <c r="E87" s="48"/>
      <c r="F87" s="72"/>
      <c r="G87" s="72"/>
      <c r="H87" s="64"/>
      <c r="I87" s="64"/>
      <c r="J87" s="64"/>
      <c r="K87" s="64"/>
      <c r="L87" s="158"/>
      <c r="M87" s="72"/>
      <c r="N87" s="72"/>
      <c r="O87" s="72"/>
      <c r="P87" s="72">
        <v>1</v>
      </c>
      <c r="Q87" s="72"/>
      <c r="R87" s="71">
        <v>1</v>
      </c>
    </row>
    <row r="88" spans="1:18">
      <c r="A88" s="31">
        <v>86</v>
      </c>
      <c r="B88" s="32" t="s">
        <v>110</v>
      </c>
      <c r="C88" s="32" t="s">
        <v>112</v>
      </c>
      <c r="D88" s="43" t="s">
        <v>18</v>
      </c>
      <c r="E88" s="48">
        <v>1</v>
      </c>
      <c r="F88" s="72"/>
      <c r="G88" s="72"/>
      <c r="H88" s="64"/>
      <c r="I88" s="64"/>
      <c r="J88" s="64"/>
      <c r="K88" s="64"/>
      <c r="L88" s="158"/>
      <c r="M88" s="72"/>
      <c r="N88" s="72"/>
      <c r="O88" s="72"/>
      <c r="P88" s="72"/>
      <c r="Q88" s="72"/>
      <c r="R88" s="71"/>
    </row>
    <row r="89" spans="1:18">
      <c r="A89" s="31">
        <v>87</v>
      </c>
      <c r="B89" s="32" t="s">
        <v>110</v>
      </c>
      <c r="C89" s="32" t="s">
        <v>113</v>
      </c>
      <c r="D89" s="43" t="s">
        <v>17</v>
      </c>
      <c r="E89" s="48">
        <v>1</v>
      </c>
      <c r="F89" s="72">
        <v>1</v>
      </c>
      <c r="G89" s="72"/>
      <c r="H89" s="64"/>
      <c r="I89" s="64"/>
      <c r="J89" s="64"/>
      <c r="K89" s="64">
        <v>1</v>
      </c>
      <c r="L89" s="158"/>
      <c r="M89" s="72"/>
      <c r="N89" s="72"/>
      <c r="O89" s="72"/>
      <c r="P89" s="72">
        <v>2</v>
      </c>
      <c r="Q89" s="72" t="s">
        <v>483</v>
      </c>
      <c r="R89" s="71"/>
    </row>
    <row r="90" spans="1:18">
      <c r="A90" s="31">
        <v>88</v>
      </c>
      <c r="B90" s="32" t="s">
        <v>110</v>
      </c>
      <c r="C90" s="32" t="s">
        <v>113</v>
      </c>
      <c r="D90" s="43" t="s">
        <v>18</v>
      </c>
      <c r="E90" s="48"/>
      <c r="F90" s="72"/>
      <c r="G90" s="72"/>
      <c r="H90" s="64"/>
      <c r="I90" s="64"/>
      <c r="J90" s="64"/>
      <c r="K90" s="64"/>
      <c r="L90" s="158"/>
      <c r="M90" s="72"/>
      <c r="N90" s="72"/>
      <c r="O90" s="72"/>
      <c r="P90" s="72"/>
      <c r="Q90" s="72"/>
      <c r="R90" s="71"/>
    </row>
    <row r="91" spans="1:18">
      <c r="A91" s="31">
        <v>89</v>
      </c>
      <c r="B91" s="32" t="s">
        <v>110</v>
      </c>
      <c r="C91" s="32" t="s">
        <v>114</v>
      </c>
      <c r="D91" s="43" t="s">
        <v>18</v>
      </c>
      <c r="E91" s="48"/>
      <c r="F91" s="72"/>
      <c r="G91" s="72"/>
      <c r="H91" s="64"/>
      <c r="I91" s="64"/>
      <c r="J91" s="64"/>
      <c r="K91" s="64"/>
      <c r="L91" s="158"/>
      <c r="M91" s="72"/>
      <c r="N91" s="72"/>
      <c r="O91" s="72"/>
      <c r="P91" s="72">
        <v>1</v>
      </c>
      <c r="Q91" s="72"/>
      <c r="R91" s="71"/>
    </row>
    <row r="92" spans="1:18">
      <c r="A92" s="31">
        <v>90</v>
      </c>
      <c r="B92" s="32" t="s">
        <v>110</v>
      </c>
      <c r="C92" s="32" t="s">
        <v>115</v>
      </c>
      <c r="D92" s="43" t="s">
        <v>18</v>
      </c>
      <c r="E92" s="48"/>
      <c r="F92" s="72"/>
      <c r="G92" s="72"/>
      <c r="H92" s="64"/>
      <c r="I92" s="64"/>
      <c r="J92" s="64"/>
      <c r="K92" s="64"/>
      <c r="L92" s="158"/>
      <c r="M92" s="72"/>
      <c r="N92" s="72"/>
      <c r="O92" s="72"/>
      <c r="P92" s="72">
        <v>1</v>
      </c>
      <c r="Q92" s="72" t="s">
        <v>486</v>
      </c>
      <c r="R92" s="71"/>
    </row>
    <row r="93" spans="1:18" ht="25.5">
      <c r="A93" s="31">
        <v>91</v>
      </c>
      <c r="B93" s="32" t="s">
        <v>116</v>
      </c>
      <c r="C93" s="32" t="s">
        <v>117</v>
      </c>
      <c r="D93" s="43" t="s">
        <v>32</v>
      </c>
      <c r="E93" s="48">
        <v>1</v>
      </c>
      <c r="F93" s="72"/>
      <c r="G93" s="72"/>
      <c r="H93" s="64"/>
      <c r="I93" s="64"/>
      <c r="J93" s="64"/>
      <c r="K93" s="64"/>
      <c r="L93" s="158"/>
      <c r="M93" s="72"/>
      <c r="N93" s="72"/>
      <c r="O93" s="72">
        <v>3</v>
      </c>
      <c r="P93" s="72"/>
      <c r="Q93" s="72" t="s">
        <v>486</v>
      </c>
      <c r="R93" s="71">
        <v>2</v>
      </c>
    </row>
    <row r="94" spans="1:18" ht="25.5">
      <c r="A94" s="31">
        <v>92</v>
      </c>
      <c r="B94" s="32" t="s">
        <v>116</v>
      </c>
      <c r="C94" s="32" t="s">
        <v>118</v>
      </c>
      <c r="D94" s="43" t="s">
        <v>32</v>
      </c>
      <c r="E94" s="48"/>
      <c r="F94" s="72"/>
      <c r="G94" s="72"/>
      <c r="H94" s="64"/>
      <c r="I94" s="64"/>
      <c r="J94" s="64"/>
      <c r="K94" s="64">
        <v>1</v>
      </c>
      <c r="L94" s="158"/>
      <c r="M94" s="72">
        <v>1</v>
      </c>
      <c r="N94" s="72"/>
      <c r="O94" s="72">
        <v>3</v>
      </c>
      <c r="P94" s="72"/>
      <c r="Q94" s="72">
        <v>1</v>
      </c>
      <c r="R94" s="71"/>
    </row>
    <row r="95" spans="1:18">
      <c r="A95" s="31">
        <v>93</v>
      </c>
      <c r="B95" s="32" t="s">
        <v>116</v>
      </c>
      <c r="C95" s="32" t="s">
        <v>119</v>
      </c>
      <c r="D95" s="43" t="s">
        <v>18</v>
      </c>
      <c r="E95" s="48"/>
      <c r="F95" s="72"/>
      <c r="G95" s="72"/>
      <c r="H95" s="64"/>
      <c r="I95" s="64"/>
      <c r="J95" s="64"/>
      <c r="K95" s="64"/>
      <c r="L95" s="158"/>
      <c r="M95" s="72"/>
      <c r="N95" s="72"/>
      <c r="O95" s="72"/>
      <c r="P95" s="72"/>
      <c r="Q95" s="72"/>
      <c r="R95" s="71"/>
    </row>
    <row r="96" spans="1:18" ht="25.5">
      <c r="A96" s="31">
        <v>94</v>
      </c>
      <c r="B96" s="32" t="s">
        <v>116</v>
      </c>
      <c r="C96" s="32" t="s">
        <v>120</v>
      </c>
      <c r="D96" s="43" t="s">
        <v>32</v>
      </c>
      <c r="E96" s="48"/>
      <c r="F96" s="72">
        <v>1</v>
      </c>
      <c r="G96" s="72"/>
      <c r="H96" s="64"/>
      <c r="I96" s="64"/>
      <c r="J96" s="64"/>
      <c r="K96" s="64"/>
      <c r="L96" s="158"/>
      <c r="M96" s="72">
        <v>1</v>
      </c>
      <c r="N96" s="72"/>
      <c r="O96" s="72">
        <v>1</v>
      </c>
      <c r="P96" s="72">
        <v>1</v>
      </c>
      <c r="Q96" s="72" t="s">
        <v>486</v>
      </c>
      <c r="R96" s="71">
        <v>1</v>
      </c>
    </row>
    <row r="97" spans="1:18">
      <c r="A97" s="31">
        <v>95</v>
      </c>
      <c r="B97" s="32" t="s">
        <v>121</v>
      </c>
      <c r="C97" s="32" t="s">
        <v>122</v>
      </c>
      <c r="D97" s="43" t="s">
        <v>18</v>
      </c>
      <c r="E97" s="48"/>
      <c r="F97" s="72"/>
      <c r="G97" s="72"/>
      <c r="H97" s="64"/>
      <c r="I97" s="64"/>
      <c r="J97" s="64"/>
      <c r="K97" s="64"/>
      <c r="L97" s="158"/>
      <c r="M97" s="72"/>
      <c r="N97" s="72"/>
      <c r="O97" s="72"/>
      <c r="P97" s="72">
        <v>1</v>
      </c>
      <c r="Q97" s="72"/>
      <c r="R97" s="71"/>
    </row>
    <row r="98" spans="1:18">
      <c r="A98" s="31">
        <v>96</v>
      </c>
      <c r="B98" s="32" t="s">
        <v>121</v>
      </c>
      <c r="C98" s="32" t="s">
        <v>123</v>
      </c>
      <c r="D98" s="43" t="s">
        <v>18</v>
      </c>
      <c r="E98" s="48"/>
      <c r="F98" s="72"/>
      <c r="G98" s="72"/>
      <c r="H98" s="64"/>
      <c r="I98" s="64"/>
      <c r="J98" s="64"/>
      <c r="K98" s="64"/>
      <c r="L98" s="158"/>
      <c r="M98" s="72"/>
      <c r="N98" s="72"/>
      <c r="O98" s="72"/>
      <c r="P98" s="72">
        <v>3</v>
      </c>
      <c r="Q98" s="72">
        <v>1</v>
      </c>
      <c r="R98" s="71"/>
    </row>
    <row r="99" spans="1:18">
      <c r="A99" s="31">
        <v>97</v>
      </c>
      <c r="B99" s="32" t="s">
        <v>121</v>
      </c>
      <c r="C99" s="32" t="s">
        <v>124</v>
      </c>
      <c r="D99" s="43" t="s">
        <v>18</v>
      </c>
      <c r="E99" s="48"/>
      <c r="F99" s="72"/>
      <c r="G99" s="72"/>
      <c r="H99" s="64"/>
      <c r="I99" s="64"/>
      <c r="J99" s="64"/>
      <c r="K99" s="64"/>
      <c r="L99" s="158"/>
      <c r="M99" s="72"/>
      <c r="N99" s="72"/>
      <c r="O99" s="72"/>
      <c r="P99" s="72">
        <v>2</v>
      </c>
      <c r="Q99" s="72" t="s">
        <v>486</v>
      </c>
      <c r="R99" s="71"/>
    </row>
    <row r="100" spans="1:18">
      <c r="A100" s="31">
        <v>98</v>
      </c>
      <c r="B100" s="32" t="s">
        <v>121</v>
      </c>
      <c r="C100" s="32" t="s">
        <v>125</v>
      </c>
      <c r="D100" s="43" t="s">
        <v>18</v>
      </c>
      <c r="E100" s="48"/>
      <c r="F100" s="72"/>
      <c r="G100" s="72"/>
      <c r="H100" s="64"/>
      <c r="I100" s="64"/>
      <c r="J100" s="64"/>
      <c r="K100" s="64"/>
      <c r="L100" s="158"/>
      <c r="M100" s="72"/>
      <c r="N100" s="72"/>
      <c r="O100" s="72"/>
      <c r="P100" s="72">
        <v>3</v>
      </c>
      <c r="Q100" s="72"/>
      <c r="R100" s="71"/>
    </row>
    <row r="101" spans="1:18">
      <c r="A101" s="31">
        <v>99</v>
      </c>
      <c r="B101" s="32" t="s">
        <v>121</v>
      </c>
      <c r="C101" s="32" t="s">
        <v>126</v>
      </c>
      <c r="D101" s="43" t="s">
        <v>18</v>
      </c>
      <c r="E101" s="48"/>
      <c r="F101" s="72"/>
      <c r="G101" s="72"/>
      <c r="H101" s="64"/>
      <c r="I101" s="64"/>
      <c r="J101" s="64"/>
      <c r="K101" s="64"/>
      <c r="L101" s="158"/>
      <c r="M101" s="72"/>
      <c r="N101" s="72"/>
      <c r="O101" s="72"/>
      <c r="P101" s="72">
        <v>2</v>
      </c>
      <c r="Q101" s="72" t="s">
        <v>486</v>
      </c>
      <c r="R101" s="71"/>
    </row>
    <row r="102" spans="1:18" ht="25.5">
      <c r="A102" s="31">
        <v>100</v>
      </c>
      <c r="B102" s="32" t="s">
        <v>121</v>
      </c>
      <c r="C102" s="32" t="s">
        <v>127</v>
      </c>
      <c r="D102" s="43" t="s">
        <v>32</v>
      </c>
      <c r="E102" s="48"/>
      <c r="F102" s="72">
        <v>1</v>
      </c>
      <c r="G102" s="72"/>
      <c r="H102" s="64"/>
      <c r="I102" s="64"/>
      <c r="J102" s="64">
        <v>1</v>
      </c>
      <c r="K102" s="64">
        <v>1</v>
      </c>
      <c r="L102" s="158"/>
      <c r="M102" s="72"/>
      <c r="N102" s="72"/>
      <c r="O102" s="72">
        <v>7</v>
      </c>
      <c r="P102" s="72">
        <v>1</v>
      </c>
      <c r="Q102" s="72"/>
      <c r="R102" s="71"/>
    </row>
    <row r="103" spans="1:18">
      <c r="A103" s="31">
        <v>101</v>
      </c>
      <c r="B103" s="32" t="s">
        <v>121</v>
      </c>
      <c r="C103" s="32" t="s">
        <v>128</v>
      </c>
      <c r="D103" s="43" t="s">
        <v>18</v>
      </c>
      <c r="E103" s="48"/>
      <c r="F103" s="72"/>
      <c r="G103" s="72"/>
      <c r="H103" s="64"/>
      <c r="I103" s="64"/>
      <c r="J103" s="64"/>
      <c r="K103" s="64"/>
      <c r="L103" s="158"/>
      <c r="M103" s="72"/>
      <c r="N103" s="72"/>
      <c r="O103" s="72"/>
      <c r="P103" s="72">
        <v>1</v>
      </c>
      <c r="Q103" s="72" t="s">
        <v>486</v>
      </c>
      <c r="R103" s="71"/>
    </row>
    <row r="104" spans="1:18">
      <c r="A104" s="31">
        <v>102</v>
      </c>
      <c r="B104" s="32" t="s">
        <v>121</v>
      </c>
      <c r="C104" s="32" t="s">
        <v>129</v>
      </c>
      <c r="D104" s="43" t="s">
        <v>18</v>
      </c>
      <c r="E104" s="48">
        <v>1</v>
      </c>
      <c r="F104" s="72"/>
      <c r="G104" s="72"/>
      <c r="H104" s="64"/>
      <c r="I104" s="64"/>
      <c r="J104" s="64"/>
      <c r="K104" s="64"/>
      <c r="L104" s="158"/>
      <c r="M104" s="72"/>
      <c r="N104" s="72"/>
      <c r="O104" s="72"/>
      <c r="P104" s="72"/>
      <c r="Q104" s="72" t="s">
        <v>486</v>
      </c>
      <c r="R104" s="71">
        <v>2</v>
      </c>
    </row>
    <row r="105" spans="1:18" ht="25.5">
      <c r="A105" s="31">
        <v>103</v>
      </c>
      <c r="B105" s="32" t="s">
        <v>121</v>
      </c>
      <c r="C105" s="32" t="s">
        <v>130</v>
      </c>
      <c r="D105" s="43" t="s">
        <v>32</v>
      </c>
      <c r="E105" s="48">
        <v>1</v>
      </c>
      <c r="F105" s="72">
        <v>1</v>
      </c>
      <c r="G105" s="72">
        <v>1</v>
      </c>
      <c r="H105" s="64"/>
      <c r="I105" s="64"/>
      <c r="J105" s="64">
        <v>1</v>
      </c>
      <c r="K105" s="64">
        <v>1</v>
      </c>
      <c r="L105" s="158"/>
      <c r="M105" s="72"/>
      <c r="N105" s="72"/>
      <c r="O105" s="72"/>
      <c r="P105" s="72">
        <v>3</v>
      </c>
      <c r="Q105" s="72">
        <v>1</v>
      </c>
      <c r="R105" s="71">
        <v>1</v>
      </c>
    </row>
    <row r="106" spans="1:18">
      <c r="A106" s="31">
        <v>104</v>
      </c>
      <c r="B106" s="32" t="s">
        <v>121</v>
      </c>
      <c r="C106" s="32" t="s">
        <v>131</v>
      </c>
      <c r="D106" s="43" t="s">
        <v>18</v>
      </c>
      <c r="E106" s="48"/>
      <c r="F106" s="72"/>
      <c r="G106" s="72"/>
      <c r="H106" s="64"/>
      <c r="I106" s="64"/>
      <c r="J106" s="64"/>
      <c r="K106" s="64"/>
      <c r="L106" s="158"/>
      <c r="M106" s="72"/>
      <c r="N106" s="72"/>
      <c r="O106" s="72"/>
      <c r="P106" s="72">
        <v>1</v>
      </c>
      <c r="Q106" s="72" t="s">
        <v>486</v>
      </c>
      <c r="R106" s="71"/>
    </row>
    <row r="107" spans="1:18">
      <c r="A107" s="31">
        <v>105</v>
      </c>
      <c r="B107" s="32" t="s">
        <v>121</v>
      </c>
      <c r="C107" s="32" t="s">
        <v>132</v>
      </c>
      <c r="D107" s="43" t="s">
        <v>18</v>
      </c>
      <c r="E107" s="48"/>
      <c r="F107" s="72"/>
      <c r="G107" s="72"/>
      <c r="H107" s="64"/>
      <c r="I107" s="64"/>
      <c r="J107" s="64"/>
      <c r="K107" s="64"/>
      <c r="L107" s="158"/>
      <c r="M107" s="72"/>
      <c r="N107" s="72"/>
      <c r="O107" s="72"/>
      <c r="P107" s="72">
        <v>3</v>
      </c>
      <c r="Q107" s="72" t="s">
        <v>486</v>
      </c>
      <c r="R107" s="71"/>
    </row>
    <row r="108" spans="1:18">
      <c r="A108" s="31">
        <v>106</v>
      </c>
      <c r="B108" s="32" t="s">
        <v>133</v>
      </c>
      <c r="C108" s="32" t="s">
        <v>134</v>
      </c>
      <c r="D108" s="43" t="s">
        <v>17</v>
      </c>
      <c r="E108" s="48"/>
      <c r="F108" s="72">
        <v>1</v>
      </c>
      <c r="G108" s="72">
        <v>1</v>
      </c>
      <c r="H108" s="64"/>
      <c r="I108" s="64"/>
      <c r="J108" s="64">
        <v>1</v>
      </c>
      <c r="K108" s="64"/>
      <c r="L108" s="158"/>
      <c r="M108" s="72"/>
      <c r="N108" s="72"/>
      <c r="O108" s="72"/>
      <c r="P108" s="72">
        <v>2</v>
      </c>
      <c r="Q108" s="72" t="s">
        <v>486</v>
      </c>
      <c r="R108" s="71"/>
    </row>
    <row r="109" spans="1:18">
      <c r="A109" s="31">
        <v>107</v>
      </c>
      <c r="B109" s="32" t="s">
        <v>133</v>
      </c>
      <c r="C109" s="32" t="s">
        <v>134</v>
      </c>
      <c r="D109" s="43" t="s">
        <v>18</v>
      </c>
      <c r="E109" s="48"/>
      <c r="F109" s="72"/>
      <c r="G109" s="72"/>
      <c r="H109" s="64"/>
      <c r="I109" s="64"/>
      <c r="J109" s="64"/>
      <c r="K109" s="64">
        <v>1</v>
      </c>
      <c r="L109" s="158"/>
      <c r="M109" s="72"/>
      <c r="N109" s="72"/>
      <c r="O109" s="72"/>
      <c r="P109" s="72"/>
      <c r="Q109" s="72"/>
      <c r="R109" s="71">
        <v>1</v>
      </c>
    </row>
    <row r="110" spans="1:18">
      <c r="A110" s="31">
        <v>108</v>
      </c>
      <c r="B110" s="32" t="s">
        <v>133</v>
      </c>
      <c r="C110" s="32" t="s">
        <v>135</v>
      </c>
      <c r="D110" s="43" t="s">
        <v>18</v>
      </c>
      <c r="E110" s="48"/>
      <c r="F110" s="72"/>
      <c r="G110" s="72"/>
      <c r="H110" s="64"/>
      <c r="I110" s="64"/>
      <c r="J110" s="64"/>
      <c r="K110" s="64"/>
      <c r="L110" s="158"/>
      <c r="M110" s="72"/>
      <c r="N110" s="72"/>
      <c r="O110" s="72"/>
      <c r="P110" s="72">
        <v>1</v>
      </c>
      <c r="Q110" s="72"/>
      <c r="R110" s="71"/>
    </row>
    <row r="111" spans="1:18">
      <c r="A111" s="31">
        <v>109</v>
      </c>
      <c r="B111" s="65" t="s">
        <v>133</v>
      </c>
      <c r="C111" s="65" t="s">
        <v>136</v>
      </c>
      <c r="D111" s="68" t="s">
        <v>18</v>
      </c>
      <c r="E111" s="48">
        <v>1</v>
      </c>
      <c r="F111" s="72"/>
      <c r="G111" s="72"/>
      <c r="H111" s="64"/>
      <c r="I111" s="64"/>
      <c r="J111" s="64"/>
      <c r="K111" s="64"/>
      <c r="L111" s="158"/>
      <c r="M111" s="72">
        <v>1</v>
      </c>
      <c r="N111" s="72"/>
      <c r="O111" s="72"/>
      <c r="P111" s="72">
        <v>7</v>
      </c>
      <c r="Q111" s="72"/>
      <c r="R111" s="71"/>
    </row>
    <row r="112" spans="1:18">
      <c r="A112" s="31">
        <v>110</v>
      </c>
      <c r="B112" s="32" t="s">
        <v>133</v>
      </c>
      <c r="C112" s="32" t="s">
        <v>137</v>
      </c>
      <c r="D112" s="43" t="s">
        <v>18</v>
      </c>
      <c r="E112" s="48">
        <v>2</v>
      </c>
      <c r="F112" s="72"/>
      <c r="G112" s="72"/>
      <c r="H112" s="64"/>
      <c r="I112" s="64"/>
      <c r="J112" s="64"/>
      <c r="K112" s="64"/>
      <c r="L112" s="158"/>
      <c r="M112" s="72"/>
      <c r="N112" s="72"/>
      <c r="O112" s="72"/>
      <c r="P112" s="72">
        <v>1</v>
      </c>
      <c r="Q112" s="72"/>
      <c r="R112" s="71">
        <v>1</v>
      </c>
    </row>
    <row r="113" spans="1:18">
      <c r="A113" s="31">
        <v>111</v>
      </c>
      <c r="B113" s="32" t="s">
        <v>133</v>
      </c>
      <c r="C113" s="32" t="s">
        <v>138</v>
      </c>
      <c r="D113" s="43" t="s">
        <v>18</v>
      </c>
      <c r="E113" s="48"/>
      <c r="F113" s="72"/>
      <c r="G113" s="72"/>
      <c r="H113" s="64"/>
      <c r="I113" s="64"/>
      <c r="J113" s="64"/>
      <c r="K113" s="64"/>
      <c r="L113" s="158"/>
      <c r="M113" s="72"/>
      <c r="N113" s="72"/>
      <c r="O113" s="72"/>
      <c r="P113" s="72">
        <v>3</v>
      </c>
      <c r="Q113" s="72" t="s">
        <v>486</v>
      </c>
      <c r="R113" s="71"/>
    </row>
    <row r="114" spans="1:18">
      <c r="A114" s="31">
        <v>112</v>
      </c>
      <c r="B114" s="32" t="s">
        <v>133</v>
      </c>
      <c r="C114" s="32" t="s">
        <v>139</v>
      </c>
      <c r="D114" s="43" t="s">
        <v>18</v>
      </c>
      <c r="E114" s="48"/>
      <c r="F114" s="72">
        <v>1</v>
      </c>
      <c r="G114" s="72"/>
      <c r="H114" s="64"/>
      <c r="I114" s="64"/>
      <c r="J114" s="64"/>
      <c r="K114" s="64"/>
      <c r="L114" s="158"/>
      <c r="M114" s="72"/>
      <c r="N114" s="72"/>
      <c r="O114" s="72"/>
      <c r="P114" s="72">
        <v>1</v>
      </c>
      <c r="Q114" s="72"/>
      <c r="R114" s="71">
        <v>1</v>
      </c>
    </row>
    <row r="115" spans="1:18" ht="25.5">
      <c r="A115" s="31">
        <v>113</v>
      </c>
      <c r="B115" s="32" t="s">
        <v>133</v>
      </c>
      <c r="C115" s="32" t="s">
        <v>140</v>
      </c>
      <c r="D115" s="43" t="s">
        <v>18</v>
      </c>
      <c r="E115" s="48"/>
      <c r="F115" s="72"/>
      <c r="G115" s="72"/>
      <c r="H115" s="64"/>
      <c r="I115" s="64"/>
      <c r="J115" s="64"/>
      <c r="K115" s="64"/>
      <c r="L115" s="158"/>
      <c r="M115" s="72"/>
      <c r="N115" s="72"/>
      <c r="O115" s="72"/>
      <c r="P115" s="72">
        <v>1</v>
      </c>
      <c r="Q115" s="72"/>
      <c r="R115" s="71">
        <v>1</v>
      </c>
    </row>
    <row r="116" spans="1:18">
      <c r="A116" s="31">
        <v>114</v>
      </c>
      <c r="B116" s="32" t="s">
        <v>133</v>
      </c>
      <c r="C116" s="32" t="s">
        <v>141</v>
      </c>
      <c r="D116" s="43" t="s">
        <v>18</v>
      </c>
      <c r="E116" s="48">
        <v>1</v>
      </c>
      <c r="F116" s="72"/>
      <c r="G116" s="72"/>
      <c r="H116" s="64"/>
      <c r="I116" s="64"/>
      <c r="J116" s="64"/>
      <c r="K116" s="64"/>
      <c r="L116" s="158"/>
      <c r="M116" s="72"/>
      <c r="N116" s="72"/>
      <c r="O116" s="72"/>
      <c r="P116" s="72">
        <v>2</v>
      </c>
      <c r="Q116" s="72" t="s">
        <v>486</v>
      </c>
      <c r="R116" s="71"/>
    </row>
    <row r="117" spans="1:18">
      <c r="A117" s="31">
        <v>115</v>
      </c>
      <c r="B117" s="32" t="s">
        <v>142</v>
      </c>
      <c r="C117" s="32" t="s">
        <v>143</v>
      </c>
      <c r="D117" s="43" t="s">
        <v>18</v>
      </c>
      <c r="E117" s="48"/>
      <c r="F117" s="72"/>
      <c r="G117" s="72"/>
      <c r="H117" s="64"/>
      <c r="I117" s="64"/>
      <c r="J117" s="64"/>
      <c r="K117" s="64"/>
      <c r="L117" s="158"/>
      <c r="M117" s="72">
        <v>1</v>
      </c>
      <c r="N117" s="72"/>
      <c r="O117" s="72"/>
      <c r="P117" s="72">
        <v>1</v>
      </c>
      <c r="Q117" s="72" t="s">
        <v>486</v>
      </c>
      <c r="R117" s="71"/>
    </row>
    <row r="118" spans="1:18">
      <c r="A118" s="31">
        <v>116</v>
      </c>
      <c r="B118" s="32" t="s">
        <v>142</v>
      </c>
      <c r="C118" s="32" t="s">
        <v>144</v>
      </c>
      <c r="D118" s="43" t="s">
        <v>18</v>
      </c>
      <c r="E118" s="48">
        <v>1</v>
      </c>
      <c r="F118" s="72"/>
      <c r="G118" s="72"/>
      <c r="H118" s="64"/>
      <c r="I118" s="64"/>
      <c r="J118" s="64"/>
      <c r="K118" s="64"/>
      <c r="L118" s="158"/>
      <c r="M118" s="72">
        <v>1</v>
      </c>
      <c r="N118" s="72"/>
      <c r="O118" s="72"/>
      <c r="P118" s="72">
        <v>4</v>
      </c>
      <c r="Q118" s="72" t="s">
        <v>486</v>
      </c>
      <c r="R118" s="71"/>
    </row>
    <row r="119" spans="1:18">
      <c r="A119" s="31">
        <v>117</v>
      </c>
      <c r="B119" s="32" t="s">
        <v>142</v>
      </c>
      <c r="C119" s="32" t="s">
        <v>145</v>
      </c>
      <c r="D119" s="43" t="s">
        <v>18</v>
      </c>
      <c r="E119" s="48"/>
      <c r="F119" s="72"/>
      <c r="G119" s="72"/>
      <c r="H119" s="64"/>
      <c r="I119" s="64"/>
      <c r="J119" s="64"/>
      <c r="K119" s="64"/>
      <c r="L119" s="158"/>
      <c r="M119" s="72">
        <v>1</v>
      </c>
      <c r="N119" s="72"/>
      <c r="O119" s="72"/>
      <c r="P119" s="72">
        <v>1</v>
      </c>
      <c r="Q119" s="72" t="s">
        <v>486</v>
      </c>
      <c r="R119" s="71"/>
    </row>
    <row r="120" spans="1:18">
      <c r="A120" s="31">
        <v>118</v>
      </c>
      <c r="B120" s="32" t="s">
        <v>142</v>
      </c>
      <c r="C120" s="32" t="s">
        <v>146</v>
      </c>
      <c r="D120" s="43" t="s">
        <v>18</v>
      </c>
      <c r="E120" s="48"/>
      <c r="F120" s="72"/>
      <c r="G120" s="72"/>
      <c r="H120" s="64"/>
      <c r="I120" s="64"/>
      <c r="J120" s="64"/>
      <c r="K120" s="64"/>
      <c r="L120" s="158"/>
      <c r="M120" s="72">
        <v>1</v>
      </c>
      <c r="N120" s="72"/>
      <c r="O120" s="72">
        <v>3</v>
      </c>
      <c r="P120" s="72">
        <v>1</v>
      </c>
      <c r="Q120" s="72" t="s">
        <v>486</v>
      </c>
      <c r="R120" s="71"/>
    </row>
    <row r="121" spans="1:18">
      <c r="A121" s="31">
        <v>119</v>
      </c>
      <c r="B121" s="32" t="s">
        <v>142</v>
      </c>
      <c r="C121" s="32" t="s">
        <v>147</v>
      </c>
      <c r="D121" s="43" t="s">
        <v>18</v>
      </c>
      <c r="E121" s="48"/>
      <c r="F121" s="72"/>
      <c r="G121" s="72"/>
      <c r="H121" s="64"/>
      <c r="I121" s="64"/>
      <c r="J121" s="64"/>
      <c r="K121" s="64"/>
      <c r="L121" s="158"/>
      <c r="M121" s="72">
        <v>1</v>
      </c>
      <c r="N121" s="72"/>
      <c r="O121" s="72"/>
      <c r="P121" s="72">
        <v>1</v>
      </c>
      <c r="Q121" s="72"/>
      <c r="R121" s="71"/>
    </row>
    <row r="122" spans="1:18" ht="25.5">
      <c r="A122" s="31">
        <v>120</v>
      </c>
      <c r="B122" s="32" t="s">
        <v>142</v>
      </c>
      <c r="C122" s="32" t="s">
        <v>148</v>
      </c>
      <c r="D122" s="43" t="s">
        <v>32</v>
      </c>
      <c r="E122" s="48"/>
      <c r="F122" s="72">
        <v>1</v>
      </c>
      <c r="G122" s="72"/>
      <c r="H122" s="64"/>
      <c r="I122" s="64"/>
      <c r="J122" s="64">
        <v>1</v>
      </c>
      <c r="K122" s="64">
        <v>1</v>
      </c>
      <c r="L122" s="158"/>
      <c r="M122" s="72"/>
      <c r="N122" s="72">
        <v>1</v>
      </c>
      <c r="O122" s="72">
        <v>1</v>
      </c>
      <c r="P122" s="72">
        <v>3</v>
      </c>
      <c r="Q122" s="72" t="s">
        <v>486</v>
      </c>
      <c r="R122" s="71">
        <v>1</v>
      </c>
    </row>
    <row r="123" spans="1:18">
      <c r="A123" s="31">
        <v>121</v>
      </c>
      <c r="B123" s="32" t="s">
        <v>149</v>
      </c>
      <c r="C123" s="32" t="s">
        <v>150</v>
      </c>
      <c r="D123" s="43" t="s">
        <v>18</v>
      </c>
      <c r="E123" s="48"/>
      <c r="F123" s="72"/>
      <c r="G123" s="72"/>
      <c r="H123" s="64"/>
      <c r="I123" s="64"/>
      <c r="J123" s="64"/>
      <c r="K123" s="64"/>
      <c r="L123" s="158"/>
      <c r="M123" s="72"/>
      <c r="N123" s="72"/>
      <c r="O123" s="72"/>
      <c r="P123" s="72">
        <v>1</v>
      </c>
      <c r="Q123" s="72"/>
      <c r="R123" s="71"/>
    </row>
    <row r="124" spans="1:18">
      <c r="A124" s="31">
        <v>122</v>
      </c>
      <c r="B124" s="32" t="s">
        <v>149</v>
      </c>
      <c r="C124" s="32" t="s">
        <v>151</v>
      </c>
      <c r="D124" s="43" t="s">
        <v>18</v>
      </c>
      <c r="E124" s="48"/>
      <c r="F124" s="72">
        <v>1</v>
      </c>
      <c r="G124" s="72"/>
      <c r="H124" s="64"/>
      <c r="I124" s="64"/>
      <c r="J124" s="64"/>
      <c r="K124" s="64"/>
      <c r="L124" s="158"/>
      <c r="M124" s="72"/>
      <c r="N124" s="72"/>
      <c r="O124" s="72"/>
      <c r="P124" s="72">
        <v>5</v>
      </c>
      <c r="Q124" s="72"/>
      <c r="R124" s="71"/>
    </row>
    <row r="125" spans="1:18">
      <c r="A125" s="31">
        <v>123</v>
      </c>
      <c r="B125" s="32" t="s">
        <v>149</v>
      </c>
      <c r="C125" s="32" t="s">
        <v>152</v>
      </c>
      <c r="D125" s="43" t="s">
        <v>18</v>
      </c>
      <c r="E125" s="48"/>
      <c r="F125" s="72"/>
      <c r="G125" s="72"/>
      <c r="H125" s="64"/>
      <c r="I125" s="64"/>
      <c r="J125" s="64"/>
      <c r="K125" s="64"/>
      <c r="L125" s="158"/>
      <c r="M125" s="72"/>
      <c r="N125" s="72"/>
      <c r="O125" s="72">
        <v>1</v>
      </c>
      <c r="P125" s="72">
        <v>14</v>
      </c>
      <c r="Q125" s="72"/>
      <c r="R125" s="71"/>
    </row>
    <row r="126" spans="1:18">
      <c r="A126" s="31">
        <v>124</v>
      </c>
      <c r="B126" s="66" t="s">
        <v>149</v>
      </c>
      <c r="C126" s="66" t="s">
        <v>153</v>
      </c>
      <c r="D126" s="69" t="s">
        <v>18</v>
      </c>
      <c r="E126" s="48"/>
      <c r="F126" s="72">
        <v>2</v>
      </c>
      <c r="G126" s="72"/>
      <c r="H126" s="64"/>
      <c r="I126" s="64"/>
      <c r="J126" s="64"/>
      <c r="K126" s="64"/>
      <c r="L126" s="158"/>
      <c r="M126" s="72"/>
      <c r="N126" s="72"/>
      <c r="O126" s="72"/>
      <c r="P126" s="72"/>
      <c r="Q126" s="72"/>
      <c r="R126" s="71"/>
    </row>
    <row r="127" spans="1:18">
      <c r="A127" s="31">
        <v>125</v>
      </c>
      <c r="B127" s="32" t="s">
        <v>149</v>
      </c>
      <c r="C127" s="32" t="s">
        <v>154</v>
      </c>
      <c r="D127" s="43" t="s">
        <v>17</v>
      </c>
      <c r="E127" s="48"/>
      <c r="F127" s="72"/>
      <c r="G127" s="72"/>
      <c r="H127" s="64"/>
      <c r="I127" s="64"/>
      <c r="J127" s="64"/>
      <c r="K127" s="64">
        <v>1</v>
      </c>
      <c r="L127" s="158"/>
      <c r="M127" s="72"/>
      <c r="N127" s="72">
        <v>1</v>
      </c>
      <c r="O127" s="72"/>
      <c r="P127" s="72">
        <v>2</v>
      </c>
      <c r="Q127" s="72" t="s">
        <v>486</v>
      </c>
      <c r="R127" s="71">
        <v>1</v>
      </c>
    </row>
    <row r="128" spans="1:18">
      <c r="A128" s="31">
        <v>126</v>
      </c>
      <c r="B128" s="32" t="s">
        <v>155</v>
      </c>
      <c r="C128" s="32" t="s">
        <v>156</v>
      </c>
      <c r="D128" s="43" t="s">
        <v>18</v>
      </c>
      <c r="E128" s="48"/>
      <c r="F128" s="72">
        <v>1</v>
      </c>
      <c r="G128" s="72"/>
      <c r="H128" s="64"/>
      <c r="I128" s="64"/>
      <c r="J128" s="64"/>
      <c r="K128" s="64"/>
      <c r="L128" s="158"/>
      <c r="M128" s="72"/>
      <c r="N128" s="72"/>
      <c r="O128" s="72"/>
      <c r="P128" s="72">
        <v>1</v>
      </c>
      <c r="Q128" s="72"/>
      <c r="R128" s="71">
        <v>1</v>
      </c>
    </row>
    <row r="129" spans="1:18">
      <c r="A129" s="31">
        <v>127</v>
      </c>
      <c r="B129" s="32" t="s">
        <v>155</v>
      </c>
      <c r="C129" s="32" t="s">
        <v>157</v>
      </c>
      <c r="D129" s="43" t="s">
        <v>18</v>
      </c>
      <c r="E129" s="48">
        <v>1</v>
      </c>
      <c r="F129" s="72"/>
      <c r="G129" s="72"/>
      <c r="H129" s="64"/>
      <c r="I129" s="64"/>
      <c r="J129" s="64"/>
      <c r="K129" s="64"/>
      <c r="L129" s="158"/>
      <c r="M129" s="72"/>
      <c r="N129" s="72"/>
      <c r="O129" s="72"/>
      <c r="P129" s="72"/>
      <c r="Q129" s="72"/>
      <c r="R129" s="71"/>
    </row>
    <row r="130" spans="1:18" ht="25.5">
      <c r="A130" s="31">
        <v>128</v>
      </c>
      <c r="B130" s="32" t="s">
        <v>155</v>
      </c>
      <c r="C130" s="32" t="s">
        <v>158</v>
      </c>
      <c r="D130" s="43" t="s">
        <v>32</v>
      </c>
      <c r="E130" s="48"/>
      <c r="F130" s="72"/>
      <c r="G130" s="72"/>
      <c r="H130" s="64"/>
      <c r="I130" s="64"/>
      <c r="J130" s="64"/>
      <c r="K130" s="64"/>
      <c r="L130" s="158"/>
      <c r="M130" s="72"/>
      <c r="N130" s="72"/>
      <c r="O130" s="72"/>
      <c r="P130" s="72">
        <v>2</v>
      </c>
      <c r="Q130" s="72"/>
      <c r="R130" s="71"/>
    </row>
    <row r="131" spans="1:18">
      <c r="A131" s="31">
        <v>129</v>
      </c>
      <c r="B131" s="32" t="s">
        <v>155</v>
      </c>
      <c r="C131" s="32" t="s">
        <v>159</v>
      </c>
      <c r="D131" s="43" t="s">
        <v>18</v>
      </c>
      <c r="E131" s="48"/>
      <c r="F131" s="72"/>
      <c r="G131" s="72"/>
      <c r="H131" s="64"/>
      <c r="I131" s="64"/>
      <c r="J131" s="64"/>
      <c r="K131" s="64"/>
      <c r="L131" s="158"/>
      <c r="M131" s="72"/>
      <c r="N131" s="72"/>
      <c r="O131" s="72"/>
      <c r="P131" s="72"/>
      <c r="Q131" s="72"/>
      <c r="R131" s="71">
        <v>1</v>
      </c>
    </row>
    <row r="132" spans="1:18" ht="25.5">
      <c r="A132" s="31">
        <v>130</v>
      </c>
      <c r="B132" s="32" t="s">
        <v>155</v>
      </c>
      <c r="C132" s="32" t="s">
        <v>160</v>
      </c>
      <c r="D132" s="43" t="s">
        <v>32</v>
      </c>
      <c r="E132" s="48"/>
      <c r="F132" s="72"/>
      <c r="G132" s="72"/>
      <c r="H132" s="64"/>
      <c r="I132" s="64"/>
      <c r="J132" s="64"/>
      <c r="K132" s="64"/>
      <c r="L132" s="158"/>
      <c r="M132" s="72"/>
      <c r="N132" s="72"/>
      <c r="O132" s="72"/>
      <c r="P132" s="72">
        <v>1</v>
      </c>
      <c r="Q132" s="72"/>
      <c r="R132" s="71"/>
    </row>
    <row r="133" spans="1:18" ht="14.25" customHeight="1">
      <c r="A133" s="31">
        <v>131</v>
      </c>
      <c r="B133" s="32" t="s">
        <v>155</v>
      </c>
      <c r="C133" s="32" t="s">
        <v>161</v>
      </c>
      <c r="D133" s="43" t="s">
        <v>18</v>
      </c>
      <c r="E133" s="48">
        <v>2</v>
      </c>
      <c r="F133" s="72"/>
      <c r="G133" s="72"/>
      <c r="H133" s="64"/>
      <c r="I133" s="64"/>
      <c r="J133" s="64"/>
      <c r="K133" s="64"/>
      <c r="L133" s="158"/>
      <c r="M133" s="72"/>
      <c r="N133" s="72"/>
      <c r="O133" s="72"/>
      <c r="P133" s="72"/>
      <c r="Q133" s="72"/>
      <c r="R133" s="71"/>
    </row>
    <row r="134" spans="1:18" ht="25.5">
      <c r="A134" s="31">
        <v>132</v>
      </c>
      <c r="B134" s="32" t="s">
        <v>155</v>
      </c>
      <c r="C134" s="32" t="s">
        <v>162</v>
      </c>
      <c r="D134" s="43" t="s">
        <v>32</v>
      </c>
      <c r="E134" s="48">
        <v>1</v>
      </c>
      <c r="F134" s="72"/>
      <c r="G134" s="72"/>
      <c r="H134" s="64"/>
      <c r="I134" s="64"/>
      <c r="J134" s="64"/>
      <c r="K134" s="64"/>
      <c r="L134" s="158"/>
      <c r="M134" s="72"/>
      <c r="N134" s="72"/>
      <c r="O134" s="72"/>
      <c r="P134" s="72"/>
      <c r="Q134" s="72"/>
      <c r="R134" s="71">
        <v>1</v>
      </c>
    </row>
    <row r="135" spans="1:18">
      <c r="A135" s="31">
        <v>133</v>
      </c>
      <c r="B135" s="32" t="s">
        <v>155</v>
      </c>
      <c r="C135" s="32" t="s">
        <v>163</v>
      </c>
      <c r="D135" s="43" t="s">
        <v>17</v>
      </c>
      <c r="E135" s="48"/>
      <c r="F135" s="72">
        <v>1</v>
      </c>
      <c r="G135" s="72"/>
      <c r="H135" s="64"/>
      <c r="I135" s="64"/>
      <c r="J135" s="64"/>
      <c r="K135" s="64"/>
      <c r="L135" s="158"/>
      <c r="M135" s="72"/>
      <c r="N135" s="72"/>
      <c r="O135" s="72"/>
      <c r="P135" s="72">
        <v>1</v>
      </c>
      <c r="Q135" s="72"/>
      <c r="R135" s="71">
        <v>1</v>
      </c>
    </row>
    <row r="136" spans="1:18">
      <c r="A136" s="31">
        <v>134</v>
      </c>
      <c r="B136" s="32" t="s">
        <v>155</v>
      </c>
      <c r="C136" s="32" t="s">
        <v>163</v>
      </c>
      <c r="D136" s="43" t="s">
        <v>18</v>
      </c>
      <c r="E136" s="48"/>
      <c r="F136" s="72"/>
      <c r="G136" s="72"/>
      <c r="H136" s="64"/>
      <c r="I136" s="64"/>
      <c r="J136" s="64"/>
      <c r="K136" s="64"/>
      <c r="L136" s="158"/>
      <c r="M136" s="72"/>
      <c r="N136" s="72"/>
      <c r="O136" s="72"/>
      <c r="P136" s="72"/>
      <c r="Q136" s="72"/>
      <c r="R136" s="71"/>
    </row>
    <row r="137" spans="1:18">
      <c r="A137" s="31">
        <v>135</v>
      </c>
      <c r="B137" s="32" t="s">
        <v>155</v>
      </c>
      <c r="C137" s="32" t="s">
        <v>164</v>
      </c>
      <c r="D137" s="43" t="s">
        <v>18</v>
      </c>
      <c r="E137" s="48"/>
      <c r="F137" s="72"/>
      <c r="G137" s="72"/>
      <c r="H137" s="64"/>
      <c r="I137" s="64"/>
      <c r="J137" s="64"/>
      <c r="K137" s="64"/>
      <c r="L137" s="158"/>
      <c r="M137" s="72"/>
      <c r="N137" s="72"/>
      <c r="O137" s="72"/>
      <c r="P137" s="72"/>
      <c r="Q137" s="72" t="s">
        <v>486</v>
      </c>
      <c r="R137" s="71"/>
    </row>
    <row r="138" spans="1:18" ht="25.5">
      <c r="A138" s="31">
        <v>136</v>
      </c>
      <c r="B138" s="32" t="s">
        <v>155</v>
      </c>
      <c r="C138" s="32" t="s">
        <v>165</v>
      </c>
      <c r="D138" s="43" t="s">
        <v>32</v>
      </c>
      <c r="E138" s="48">
        <v>1</v>
      </c>
      <c r="F138" s="72"/>
      <c r="G138" s="72"/>
      <c r="H138" s="64"/>
      <c r="I138" s="64"/>
      <c r="J138" s="64"/>
      <c r="K138" s="64"/>
      <c r="L138" s="158"/>
      <c r="M138" s="72"/>
      <c r="N138" s="72"/>
      <c r="O138" s="72"/>
      <c r="P138" s="72"/>
      <c r="Q138" s="72"/>
      <c r="R138" s="71">
        <v>1</v>
      </c>
    </row>
    <row r="139" spans="1:18" ht="25.5">
      <c r="A139" s="31">
        <v>137</v>
      </c>
      <c r="B139" s="32" t="s">
        <v>155</v>
      </c>
      <c r="C139" s="32" t="s">
        <v>166</v>
      </c>
      <c r="D139" s="43" t="s">
        <v>32</v>
      </c>
      <c r="E139" s="48"/>
      <c r="F139" s="72"/>
      <c r="G139" s="72"/>
      <c r="H139" s="64"/>
      <c r="I139" s="64"/>
      <c r="J139" s="64"/>
      <c r="K139" s="64"/>
      <c r="L139" s="158"/>
      <c r="M139" s="72"/>
      <c r="N139" s="72"/>
      <c r="O139" s="72"/>
      <c r="P139" s="72"/>
      <c r="Q139" s="72"/>
      <c r="R139" s="71"/>
    </row>
    <row r="140" spans="1:18">
      <c r="A140" s="31">
        <v>138</v>
      </c>
      <c r="B140" s="32" t="s">
        <v>155</v>
      </c>
      <c r="C140" s="32" t="s">
        <v>167</v>
      </c>
      <c r="D140" s="43" t="s">
        <v>18</v>
      </c>
      <c r="E140" s="48">
        <v>1</v>
      </c>
      <c r="F140" s="72"/>
      <c r="G140" s="72"/>
      <c r="H140" s="64"/>
      <c r="I140" s="64"/>
      <c r="J140" s="64"/>
      <c r="K140" s="64"/>
      <c r="L140" s="158"/>
      <c r="M140" s="72">
        <v>1</v>
      </c>
      <c r="N140" s="72"/>
      <c r="O140" s="72"/>
      <c r="P140" s="72"/>
      <c r="Q140" s="72"/>
      <c r="R140" s="71"/>
    </row>
    <row r="141" spans="1:18" ht="25.5">
      <c r="A141" s="31">
        <v>139</v>
      </c>
      <c r="B141" s="32" t="s">
        <v>168</v>
      </c>
      <c r="C141" s="32" t="s">
        <v>169</v>
      </c>
      <c r="D141" s="43" t="s">
        <v>32</v>
      </c>
      <c r="E141" s="48">
        <v>1</v>
      </c>
      <c r="F141" s="72">
        <v>1</v>
      </c>
      <c r="G141" s="72"/>
      <c r="H141" s="64"/>
      <c r="I141" s="64"/>
      <c r="J141" s="64"/>
      <c r="K141" s="64"/>
      <c r="L141" s="158"/>
      <c r="M141" s="72"/>
      <c r="N141" s="72"/>
      <c r="O141" s="72">
        <v>1</v>
      </c>
      <c r="P141" s="72">
        <v>2</v>
      </c>
      <c r="Q141" s="72">
        <v>1</v>
      </c>
      <c r="R141" s="71">
        <v>1</v>
      </c>
    </row>
    <row r="142" spans="1:18">
      <c r="A142" s="31">
        <v>140</v>
      </c>
      <c r="B142" s="32" t="s">
        <v>168</v>
      </c>
      <c r="C142" s="32" t="s">
        <v>170</v>
      </c>
      <c r="D142" s="43" t="s">
        <v>18</v>
      </c>
      <c r="E142" s="48"/>
      <c r="F142" s="72"/>
      <c r="G142" s="72"/>
      <c r="H142" s="64"/>
      <c r="I142" s="64"/>
      <c r="J142" s="64"/>
      <c r="K142" s="64"/>
      <c r="L142" s="158"/>
      <c r="M142" s="72">
        <v>1</v>
      </c>
      <c r="N142" s="72"/>
      <c r="O142" s="72"/>
      <c r="P142" s="72"/>
      <c r="Q142" s="72">
        <v>1</v>
      </c>
      <c r="R142" s="71"/>
    </row>
    <row r="143" spans="1:18" ht="25.5">
      <c r="A143" s="31">
        <v>141</v>
      </c>
      <c r="B143" s="32" t="s">
        <v>168</v>
      </c>
      <c r="C143" s="32" t="s">
        <v>171</v>
      </c>
      <c r="D143" s="43" t="s">
        <v>32</v>
      </c>
      <c r="E143" s="48"/>
      <c r="F143" s="72"/>
      <c r="G143" s="72"/>
      <c r="H143" s="64"/>
      <c r="I143" s="64"/>
      <c r="J143" s="64"/>
      <c r="K143" s="64"/>
      <c r="L143" s="158"/>
      <c r="M143" s="72"/>
      <c r="N143" s="72"/>
      <c r="O143" s="72"/>
      <c r="P143" s="72">
        <v>3</v>
      </c>
      <c r="Q143" s="72" t="s">
        <v>486</v>
      </c>
      <c r="R143" s="71">
        <v>1</v>
      </c>
    </row>
    <row r="144" spans="1:18" ht="25.5">
      <c r="A144" s="31">
        <v>142</v>
      </c>
      <c r="B144" s="32" t="s">
        <v>168</v>
      </c>
      <c r="C144" s="32" t="s">
        <v>172</v>
      </c>
      <c r="D144" s="43" t="s">
        <v>32</v>
      </c>
      <c r="E144" s="48">
        <v>1</v>
      </c>
      <c r="F144" s="72"/>
      <c r="G144" s="72"/>
      <c r="H144" s="64"/>
      <c r="I144" s="64"/>
      <c r="J144" s="64"/>
      <c r="K144" s="64"/>
      <c r="L144" s="158"/>
      <c r="M144" s="72"/>
      <c r="N144" s="72"/>
      <c r="O144" s="72"/>
      <c r="P144" s="72">
        <v>1</v>
      </c>
      <c r="Q144" s="72"/>
      <c r="R144" s="71"/>
    </row>
    <row r="145" spans="1:25">
      <c r="A145" s="31">
        <v>143</v>
      </c>
      <c r="B145" s="67" t="s">
        <v>168</v>
      </c>
      <c r="C145" s="67" t="s">
        <v>112</v>
      </c>
      <c r="D145" s="70" t="s">
        <v>18</v>
      </c>
      <c r="E145" s="48"/>
      <c r="F145" s="72"/>
      <c r="G145" s="72"/>
      <c r="H145" s="64"/>
      <c r="I145" s="64"/>
      <c r="J145" s="64"/>
      <c r="K145" s="64"/>
      <c r="L145" s="158"/>
      <c r="M145" s="72"/>
      <c r="N145" s="72"/>
      <c r="O145" s="72"/>
      <c r="P145" s="72">
        <v>1</v>
      </c>
      <c r="Q145" s="72">
        <v>1</v>
      </c>
      <c r="R145" s="71"/>
    </row>
    <row r="146" spans="1:25" ht="25.5">
      <c r="A146" s="34">
        <v>144</v>
      </c>
      <c r="B146" s="35" t="s">
        <v>168</v>
      </c>
      <c r="C146" s="35" t="s">
        <v>173</v>
      </c>
      <c r="D146" s="45" t="s">
        <v>32</v>
      </c>
      <c r="E146" s="48">
        <v>1</v>
      </c>
      <c r="F146" s="72">
        <v>1</v>
      </c>
      <c r="G146" s="72"/>
      <c r="H146" s="64"/>
      <c r="I146" s="64"/>
      <c r="J146" s="64">
        <v>1</v>
      </c>
      <c r="K146" s="64">
        <v>1</v>
      </c>
      <c r="L146" s="158"/>
      <c r="M146" s="72"/>
      <c r="N146" s="72"/>
      <c r="O146" s="72">
        <v>5</v>
      </c>
      <c r="P146" s="72"/>
      <c r="Q146" s="72">
        <v>1</v>
      </c>
      <c r="R146" s="71">
        <v>1</v>
      </c>
    </row>
    <row r="147" spans="1:25">
      <c r="A147" s="208" t="s">
        <v>174</v>
      </c>
      <c r="B147" s="209"/>
      <c r="C147" s="209"/>
      <c r="D147" s="210"/>
      <c r="E147" s="90" t="s">
        <v>485</v>
      </c>
      <c r="F147" s="90">
        <f t="shared" ref="F147:R147" si="0">SUM(F3:F146)</f>
        <v>48</v>
      </c>
      <c r="G147" s="90">
        <f t="shared" si="0"/>
        <v>17</v>
      </c>
      <c r="H147" s="90">
        <f>SUM(H3:H146)</f>
        <v>4</v>
      </c>
      <c r="I147" s="90">
        <f>SUM(I3:I146)</f>
        <v>5</v>
      </c>
      <c r="J147" s="90">
        <f>SUM(J3:J146)</f>
        <v>24</v>
      </c>
      <c r="K147" s="90">
        <f t="shared" si="0"/>
        <v>37</v>
      </c>
      <c r="L147" s="90">
        <f t="shared" si="0"/>
        <v>3</v>
      </c>
      <c r="M147" s="90" t="s">
        <v>518</v>
      </c>
      <c r="N147" s="90">
        <f t="shared" si="0"/>
        <v>9</v>
      </c>
      <c r="O147" s="90">
        <f t="shared" si="0"/>
        <v>111</v>
      </c>
      <c r="P147" s="90">
        <f t="shared" si="0"/>
        <v>262</v>
      </c>
      <c r="Q147" s="90" t="s">
        <v>491</v>
      </c>
      <c r="R147" s="90">
        <f t="shared" si="0"/>
        <v>49</v>
      </c>
    </row>
    <row r="148" spans="1:25">
      <c r="Y148" s="20"/>
    </row>
    <row r="149" spans="1:25">
      <c r="Y149" s="20"/>
    </row>
    <row r="150" spans="1:25">
      <c r="Y150" s="20"/>
    </row>
    <row r="151" spans="1:25">
      <c r="Y151" s="20"/>
    </row>
    <row r="152" spans="1:25">
      <c r="Y152" s="20"/>
    </row>
    <row r="153" spans="1:25">
      <c r="Y153" s="20"/>
    </row>
    <row r="154" spans="1:25">
      <c r="Y154" s="20"/>
    </row>
    <row r="155" spans="1:25">
      <c r="Y155" s="20"/>
    </row>
    <row r="156" spans="1:25">
      <c r="Y156" s="20"/>
    </row>
    <row r="157" spans="1:25">
      <c r="Y157" s="20"/>
    </row>
    <row r="158" spans="1:25">
      <c r="Y158" s="20"/>
    </row>
    <row r="159" spans="1:25">
      <c r="Y159" s="20"/>
    </row>
    <row r="160" spans="1:25">
      <c r="Y160" s="20"/>
    </row>
    <row r="161" spans="25:25">
      <c r="Y161" s="20"/>
    </row>
    <row r="162" spans="25:25">
      <c r="Y162" s="20"/>
    </row>
    <row r="163" spans="25:25">
      <c r="Y163" s="20"/>
    </row>
    <row r="164" spans="25:25">
      <c r="Y164" s="20"/>
    </row>
    <row r="165" spans="25:25">
      <c r="Y165" s="20"/>
    </row>
  </sheetData>
  <autoFilter ref="A2:R146">
    <sortState ref="A3:Q146">
      <sortCondition ref="A2:A146"/>
    </sortState>
  </autoFilter>
  <mergeCells count="1">
    <mergeCell ref="A147:D14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F146"/>
  <sheetViews>
    <sheetView topLeftCell="A129" workbookViewId="0">
      <selection activeCell="F70" sqref="F70"/>
    </sheetView>
  </sheetViews>
  <sheetFormatPr defaultRowHeight="15"/>
  <cols>
    <col min="2" max="2" width="16.28515625" customWidth="1"/>
    <col min="3" max="3" width="14.42578125" customWidth="1"/>
    <col min="4" max="4" width="19.42578125" customWidth="1"/>
    <col min="5" max="5" width="21.28515625" customWidth="1"/>
    <col min="6" max="6" width="29" customWidth="1"/>
  </cols>
  <sheetData>
    <row r="1" spans="1:6" ht="15.75" thickTop="1">
      <c r="A1" s="21" t="s">
        <v>0</v>
      </c>
      <c r="B1" s="22" t="s">
        <v>1</v>
      </c>
      <c r="C1" s="22" t="s">
        <v>2</v>
      </c>
      <c r="D1" s="22" t="s">
        <v>3</v>
      </c>
      <c r="E1" s="41" t="s">
        <v>218</v>
      </c>
      <c r="F1" s="42" t="s">
        <v>219</v>
      </c>
    </row>
    <row r="2" spans="1:6" ht="15.75" thickBot="1">
      <c r="A2" s="26" t="s">
        <v>178</v>
      </c>
      <c r="B2" s="27" t="s">
        <v>178</v>
      </c>
      <c r="C2" s="27" t="s">
        <v>178</v>
      </c>
      <c r="D2" s="50"/>
      <c r="E2" s="50"/>
      <c r="F2" s="55"/>
    </row>
    <row r="3" spans="1:6" ht="30" customHeight="1" thickTop="1">
      <c r="A3" s="2">
        <v>1</v>
      </c>
      <c r="B3" s="9" t="s">
        <v>15</v>
      </c>
      <c r="C3" s="9" t="s">
        <v>16</v>
      </c>
      <c r="D3" s="9" t="s">
        <v>17</v>
      </c>
      <c r="E3" s="4" t="s">
        <v>220</v>
      </c>
      <c r="F3" s="51" t="s">
        <v>221</v>
      </c>
    </row>
    <row r="4" spans="1:6" ht="29.25" customHeight="1">
      <c r="A4" s="2">
        <v>2</v>
      </c>
      <c r="B4" s="9" t="s">
        <v>15</v>
      </c>
      <c r="C4" s="9" t="s">
        <v>16</v>
      </c>
      <c r="D4" s="9" t="s">
        <v>18</v>
      </c>
      <c r="E4" s="4" t="s">
        <v>222</v>
      </c>
      <c r="F4" s="51" t="s">
        <v>223</v>
      </c>
    </row>
    <row r="5" spans="1:6" ht="31.5" customHeight="1">
      <c r="A5" s="2">
        <v>3</v>
      </c>
      <c r="B5" s="9" t="s">
        <v>15</v>
      </c>
      <c r="C5" s="9" t="s">
        <v>19</v>
      </c>
      <c r="D5" s="9" t="s">
        <v>18</v>
      </c>
      <c r="E5" s="4" t="s">
        <v>222</v>
      </c>
      <c r="F5" s="51" t="s">
        <v>224</v>
      </c>
    </row>
    <row r="6" spans="1:6" ht="30" customHeight="1">
      <c r="A6" s="2">
        <v>4</v>
      </c>
      <c r="B6" s="9" t="s">
        <v>15</v>
      </c>
      <c r="C6" s="9" t="s">
        <v>20</v>
      </c>
      <c r="D6" s="9" t="s">
        <v>17</v>
      </c>
      <c r="E6" s="4" t="s">
        <v>220</v>
      </c>
      <c r="F6" s="51" t="s">
        <v>225</v>
      </c>
    </row>
    <row r="7" spans="1:6" ht="27.75" customHeight="1">
      <c r="A7" s="2">
        <v>5</v>
      </c>
      <c r="B7" s="9" t="s">
        <v>15</v>
      </c>
      <c r="C7" s="9" t="s">
        <v>21</v>
      </c>
      <c r="D7" s="9" t="s">
        <v>18</v>
      </c>
      <c r="E7" s="4" t="s">
        <v>222</v>
      </c>
      <c r="F7" s="51" t="s">
        <v>226</v>
      </c>
    </row>
    <row r="8" spans="1:6" ht="26.25" customHeight="1">
      <c r="A8" s="2">
        <v>6</v>
      </c>
      <c r="B8" s="9" t="s">
        <v>15</v>
      </c>
      <c r="C8" s="9" t="s">
        <v>22</v>
      </c>
      <c r="D8" s="9" t="s">
        <v>17</v>
      </c>
      <c r="E8" s="4" t="s">
        <v>220</v>
      </c>
      <c r="F8" s="51" t="s">
        <v>227</v>
      </c>
    </row>
    <row r="9" spans="1:6" ht="26.25" customHeight="1">
      <c r="A9" s="2">
        <v>7</v>
      </c>
      <c r="B9" s="9" t="s">
        <v>15</v>
      </c>
      <c r="C9" s="9" t="s">
        <v>23</v>
      </c>
      <c r="D9" s="9" t="s">
        <v>18</v>
      </c>
      <c r="E9" s="4" t="s">
        <v>222</v>
      </c>
      <c r="F9" s="51" t="s">
        <v>228</v>
      </c>
    </row>
    <row r="10" spans="1:6" ht="27" customHeight="1">
      <c r="A10" s="2">
        <v>8</v>
      </c>
      <c r="B10" s="9" t="s">
        <v>15</v>
      </c>
      <c r="C10" s="9" t="s">
        <v>24</v>
      </c>
      <c r="D10" s="9" t="s">
        <v>18</v>
      </c>
      <c r="E10" s="4" t="s">
        <v>222</v>
      </c>
      <c r="F10" s="51" t="s">
        <v>229</v>
      </c>
    </row>
    <row r="11" spans="1:6" ht="27.75" customHeight="1">
      <c r="A11" s="2">
        <v>9</v>
      </c>
      <c r="B11" s="9" t="s">
        <v>15</v>
      </c>
      <c r="C11" s="9" t="s">
        <v>25</v>
      </c>
      <c r="D11" s="9" t="s">
        <v>18</v>
      </c>
      <c r="E11" s="4" t="s">
        <v>222</v>
      </c>
      <c r="F11" s="51" t="s">
        <v>230</v>
      </c>
    </row>
    <row r="12" spans="1:6" ht="27" customHeight="1">
      <c r="A12" s="2">
        <v>10</v>
      </c>
      <c r="B12" s="9" t="s">
        <v>26</v>
      </c>
      <c r="C12" s="9" t="s">
        <v>27</v>
      </c>
      <c r="D12" s="9" t="s">
        <v>18</v>
      </c>
      <c r="E12" s="4" t="s">
        <v>222</v>
      </c>
      <c r="F12" s="51" t="s">
        <v>231</v>
      </c>
    </row>
    <row r="13" spans="1:6" ht="27.75" customHeight="1">
      <c r="A13" s="2">
        <v>11</v>
      </c>
      <c r="B13" s="9" t="s">
        <v>26</v>
      </c>
      <c r="C13" s="9" t="s">
        <v>28</v>
      </c>
      <c r="D13" s="9" t="s">
        <v>18</v>
      </c>
      <c r="E13" s="4" t="s">
        <v>232</v>
      </c>
      <c r="F13" s="51" t="s">
        <v>233</v>
      </c>
    </row>
    <row r="14" spans="1:6" ht="28.5" customHeight="1">
      <c r="A14" s="2">
        <v>12</v>
      </c>
      <c r="B14" s="9" t="s">
        <v>26</v>
      </c>
      <c r="C14" s="9" t="s">
        <v>29</v>
      </c>
      <c r="D14" s="9" t="s">
        <v>17</v>
      </c>
      <c r="E14" s="4" t="s">
        <v>220</v>
      </c>
      <c r="F14" s="51" t="s">
        <v>234</v>
      </c>
    </row>
    <row r="15" spans="1:6" ht="27.75" customHeight="1">
      <c r="A15" s="2">
        <v>13</v>
      </c>
      <c r="B15" s="9" t="s">
        <v>26</v>
      </c>
      <c r="C15" s="9" t="s">
        <v>29</v>
      </c>
      <c r="D15" s="9" t="s">
        <v>18</v>
      </c>
      <c r="E15" s="4" t="s">
        <v>232</v>
      </c>
      <c r="F15" s="51" t="s">
        <v>235</v>
      </c>
    </row>
    <row r="16" spans="1:6" ht="28.5" customHeight="1">
      <c r="A16" s="2">
        <v>14</v>
      </c>
      <c r="B16" s="9" t="s">
        <v>26</v>
      </c>
      <c r="C16" s="9" t="s">
        <v>30</v>
      </c>
      <c r="D16" s="9" t="s">
        <v>18</v>
      </c>
      <c r="E16" s="4" t="s">
        <v>222</v>
      </c>
      <c r="F16" s="51" t="s">
        <v>236</v>
      </c>
    </row>
    <row r="17" spans="1:6" ht="33" customHeight="1">
      <c r="A17" s="2">
        <v>15</v>
      </c>
      <c r="B17" s="9" t="s">
        <v>26</v>
      </c>
      <c r="C17" s="9" t="s">
        <v>31</v>
      </c>
      <c r="D17" s="9" t="s">
        <v>32</v>
      </c>
      <c r="E17" s="4" t="s">
        <v>232</v>
      </c>
      <c r="F17" s="51" t="s">
        <v>237</v>
      </c>
    </row>
    <row r="18" spans="1:6" ht="29.25" customHeight="1">
      <c r="A18" s="2">
        <v>16</v>
      </c>
      <c r="B18" s="9" t="s">
        <v>26</v>
      </c>
      <c r="C18" s="9" t="s">
        <v>33</v>
      </c>
      <c r="D18" s="9" t="s">
        <v>32</v>
      </c>
      <c r="E18" s="4" t="s">
        <v>238</v>
      </c>
      <c r="F18" s="51" t="s">
        <v>239</v>
      </c>
    </row>
    <row r="19" spans="1:6" ht="28.5" customHeight="1">
      <c r="A19" s="2">
        <v>17</v>
      </c>
      <c r="B19" s="9" t="s">
        <v>26</v>
      </c>
      <c r="C19" s="9" t="s">
        <v>34</v>
      </c>
      <c r="D19" s="9" t="s">
        <v>18</v>
      </c>
      <c r="E19" s="4" t="s">
        <v>232</v>
      </c>
      <c r="F19" s="51" t="s">
        <v>240</v>
      </c>
    </row>
    <row r="20" spans="1:6" ht="28.5" customHeight="1">
      <c r="A20" s="2">
        <v>18</v>
      </c>
      <c r="B20" s="9" t="s">
        <v>26</v>
      </c>
      <c r="C20" s="9" t="s">
        <v>35</v>
      </c>
      <c r="D20" s="9" t="s">
        <v>18</v>
      </c>
      <c r="E20" s="4" t="s">
        <v>222</v>
      </c>
      <c r="F20" s="51" t="s">
        <v>241</v>
      </c>
    </row>
    <row r="21" spans="1:6" ht="28.5" customHeight="1">
      <c r="A21" s="2">
        <v>19</v>
      </c>
      <c r="B21" s="9" t="s">
        <v>26</v>
      </c>
      <c r="C21" s="9" t="s">
        <v>36</v>
      </c>
      <c r="D21" s="9" t="s">
        <v>18</v>
      </c>
      <c r="E21" s="4" t="s">
        <v>222</v>
      </c>
      <c r="F21" s="51" t="s">
        <v>466</v>
      </c>
    </row>
    <row r="22" spans="1:6" ht="27" customHeight="1">
      <c r="A22" s="2">
        <v>20</v>
      </c>
      <c r="B22" s="9" t="s">
        <v>37</v>
      </c>
      <c r="C22" s="9" t="s">
        <v>38</v>
      </c>
      <c r="D22" s="9" t="s">
        <v>18</v>
      </c>
      <c r="E22" s="4" t="s">
        <v>222</v>
      </c>
      <c r="F22" s="160" t="s">
        <v>242</v>
      </c>
    </row>
    <row r="23" spans="1:6" ht="38.25">
      <c r="A23" s="2">
        <v>21</v>
      </c>
      <c r="B23" s="9" t="s">
        <v>37</v>
      </c>
      <c r="C23" s="9" t="s">
        <v>39</v>
      </c>
      <c r="D23" s="9" t="s">
        <v>18</v>
      </c>
      <c r="E23" s="4" t="s">
        <v>222</v>
      </c>
      <c r="F23" s="160" t="s">
        <v>467</v>
      </c>
    </row>
    <row r="24" spans="1:6" ht="28.5" customHeight="1">
      <c r="A24" s="2">
        <v>22</v>
      </c>
      <c r="B24" s="9" t="s">
        <v>37</v>
      </c>
      <c r="C24" s="9" t="s">
        <v>40</v>
      </c>
      <c r="D24" s="9" t="s">
        <v>18</v>
      </c>
      <c r="E24" s="4" t="s">
        <v>222</v>
      </c>
      <c r="F24" s="160" t="s">
        <v>243</v>
      </c>
    </row>
    <row r="25" spans="1:6" ht="27.75" customHeight="1">
      <c r="A25" s="2">
        <v>23</v>
      </c>
      <c r="B25" s="9" t="s">
        <v>37</v>
      </c>
      <c r="C25" s="9" t="s">
        <v>41</v>
      </c>
      <c r="D25" s="9" t="s">
        <v>32</v>
      </c>
      <c r="E25" s="4" t="s">
        <v>238</v>
      </c>
      <c r="F25" s="160" t="s">
        <v>244</v>
      </c>
    </row>
    <row r="26" spans="1:6" ht="27.75" customHeight="1">
      <c r="A26" s="2">
        <v>24</v>
      </c>
      <c r="B26" s="9" t="s">
        <v>37</v>
      </c>
      <c r="C26" s="9" t="s">
        <v>42</v>
      </c>
      <c r="D26" s="9" t="s">
        <v>18</v>
      </c>
      <c r="E26" s="4" t="s">
        <v>222</v>
      </c>
      <c r="F26" s="160" t="s">
        <v>245</v>
      </c>
    </row>
    <row r="27" spans="1:6" ht="27.75" customHeight="1">
      <c r="A27" s="2">
        <v>25</v>
      </c>
      <c r="B27" s="9" t="s">
        <v>37</v>
      </c>
      <c r="C27" s="9" t="s">
        <v>43</v>
      </c>
      <c r="D27" s="9" t="s">
        <v>18</v>
      </c>
      <c r="E27" s="4" t="s">
        <v>222</v>
      </c>
      <c r="F27" s="160" t="s">
        <v>246</v>
      </c>
    </row>
    <row r="28" spans="1:6" ht="29.25" customHeight="1">
      <c r="A28" s="2">
        <v>26</v>
      </c>
      <c r="B28" s="9" t="s">
        <v>37</v>
      </c>
      <c r="C28" s="9" t="s">
        <v>44</v>
      </c>
      <c r="D28" s="9" t="s">
        <v>18</v>
      </c>
      <c r="E28" s="4" t="s">
        <v>222</v>
      </c>
      <c r="F28" s="160" t="s">
        <v>247</v>
      </c>
    </row>
    <row r="29" spans="1:6" ht="27.75" customHeight="1">
      <c r="A29" s="2">
        <v>27</v>
      </c>
      <c r="B29" s="9" t="s">
        <v>37</v>
      </c>
      <c r="C29" s="9" t="s">
        <v>45</v>
      </c>
      <c r="D29" s="9" t="s">
        <v>32</v>
      </c>
      <c r="E29" s="4" t="s">
        <v>238</v>
      </c>
      <c r="F29" s="160" t="s">
        <v>468</v>
      </c>
    </row>
    <row r="30" spans="1:6" ht="30" customHeight="1">
      <c r="A30" s="2">
        <v>28</v>
      </c>
      <c r="B30" s="9" t="s">
        <v>46</v>
      </c>
      <c r="C30" s="9" t="s">
        <v>47</v>
      </c>
      <c r="D30" s="9" t="s">
        <v>17</v>
      </c>
      <c r="E30" s="4" t="s">
        <v>220</v>
      </c>
      <c r="F30" s="160" t="s">
        <v>248</v>
      </c>
    </row>
    <row r="31" spans="1:6" ht="30" customHeight="1">
      <c r="A31" s="2">
        <v>29</v>
      </c>
      <c r="B31" s="9" t="s">
        <v>46</v>
      </c>
      <c r="C31" s="9" t="s">
        <v>47</v>
      </c>
      <c r="D31" s="9" t="s">
        <v>18</v>
      </c>
      <c r="E31" s="4" t="s">
        <v>222</v>
      </c>
      <c r="F31" s="160" t="s">
        <v>469</v>
      </c>
    </row>
    <row r="32" spans="1:6" ht="28.5" customHeight="1">
      <c r="A32" s="2">
        <v>30</v>
      </c>
      <c r="B32" s="9" t="s">
        <v>46</v>
      </c>
      <c r="C32" s="9" t="s">
        <v>48</v>
      </c>
      <c r="D32" s="9" t="s">
        <v>18</v>
      </c>
      <c r="E32" s="4" t="s">
        <v>222</v>
      </c>
      <c r="F32" s="160" t="s">
        <v>470</v>
      </c>
    </row>
    <row r="33" spans="1:6" ht="29.25" customHeight="1">
      <c r="A33" s="2">
        <v>31</v>
      </c>
      <c r="B33" s="9" t="s">
        <v>46</v>
      </c>
      <c r="C33" s="9" t="s">
        <v>49</v>
      </c>
      <c r="D33" s="9" t="s">
        <v>18</v>
      </c>
      <c r="E33" s="4" t="s">
        <v>222</v>
      </c>
      <c r="F33" s="160" t="s">
        <v>249</v>
      </c>
    </row>
    <row r="34" spans="1:6" ht="27.75" customHeight="1">
      <c r="A34" s="2">
        <v>32</v>
      </c>
      <c r="B34" s="9" t="s">
        <v>46</v>
      </c>
      <c r="C34" s="9" t="s">
        <v>50</v>
      </c>
      <c r="D34" s="9" t="s">
        <v>18</v>
      </c>
      <c r="E34" s="4" t="s">
        <v>222</v>
      </c>
      <c r="F34" s="160" t="s">
        <v>250</v>
      </c>
    </row>
    <row r="35" spans="1:6" ht="27" customHeight="1">
      <c r="A35" s="2">
        <v>33</v>
      </c>
      <c r="B35" s="9" t="s">
        <v>46</v>
      </c>
      <c r="C35" s="9" t="s">
        <v>51</v>
      </c>
      <c r="D35" s="9" t="s">
        <v>18</v>
      </c>
      <c r="E35" s="4" t="s">
        <v>222</v>
      </c>
      <c r="F35" s="160" t="s">
        <v>251</v>
      </c>
    </row>
    <row r="36" spans="1:6" ht="27.75" customHeight="1">
      <c r="A36" s="2">
        <v>34</v>
      </c>
      <c r="B36" s="9" t="s">
        <v>46</v>
      </c>
      <c r="C36" s="9" t="s">
        <v>52</v>
      </c>
      <c r="D36" s="9" t="s">
        <v>18</v>
      </c>
      <c r="E36" s="4" t="s">
        <v>222</v>
      </c>
      <c r="F36" s="160" t="s">
        <v>252</v>
      </c>
    </row>
    <row r="37" spans="1:6" ht="27" customHeight="1">
      <c r="A37" s="2">
        <v>35</v>
      </c>
      <c r="B37" s="9" t="s">
        <v>53</v>
      </c>
      <c r="C37" s="9" t="s">
        <v>54</v>
      </c>
      <c r="D37" s="9" t="s">
        <v>18</v>
      </c>
      <c r="E37" s="4" t="s">
        <v>222</v>
      </c>
      <c r="F37" s="160" t="s">
        <v>253</v>
      </c>
    </row>
    <row r="38" spans="1:6" ht="27.75" customHeight="1">
      <c r="A38" s="2">
        <v>36</v>
      </c>
      <c r="B38" s="9" t="s">
        <v>53</v>
      </c>
      <c r="C38" s="9" t="s">
        <v>55</v>
      </c>
      <c r="D38" s="9" t="s">
        <v>17</v>
      </c>
      <c r="E38" s="4" t="s">
        <v>254</v>
      </c>
      <c r="F38" s="160" t="s">
        <v>255</v>
      </c>
    </row>
    <row r="39" spans="1:6" ht="27.75" customHeight="1">
      <c r="A39" s="2">
        <v>37</v>
      </c>
      <c r="B39" s="9" t="s">
        <v>53</v>
      </c>
      <c r="C39" s="9" t="s">
        <v>55</v>
      </c>
      <c r="D39" s="9" t="s">
        <v>18</v>
      </c>
      <c r="E39" s="4" t="s">
        <v>222</v>
      </c>
      <c r="F39" s="160" t="s">
        <v>256</v>
      </c>
    </row>
    <row r="40" spans="1:6" ht="29.25" customHeight="1">
      <c r="A40" s="2">
        <v>38</v>
      </c>
      <c r="B40" s="9" t="s">
        <v>53</v>
      </c>
      <c r="C40" s="9" t="s">
        <v>56</v>
      </c>
      <c r="D40" s="9" t="s">
        <v>32</v>
      </c>
      <c r="E40" s="4" t="s">
        <v>257</v>
      </c>
      <c r="F40" s="160" t="s">
        <v>258</v>
      </c>
    </row>
    <row r="41" spans="1:6" ht="27.75" customHeight="1">
      <c r="A41" s="2">
        <v>39</v>
      </c>
      <c r="B41" s="9" t="s">
        <v>53</v>
      </c>
      <c r="C41" s="9" t="s">
        <v>57</v>
      </c>
      <c r="D41" s="9" t="s">
        <v>18</v>
      </c>
      <c r="E41" s="44" t="s">
        <v>232</v>
      </c>
      <c r="F41" s="161" t="s">
        <v>259</v>
      </c>
    </row>
    <row r="42" spans="1:6" ht="27" customHeight="1">
      <c r="A42" s="2">
        <v>40</v>
      </c>
      <c r="B42" s="9" t="s">
        <v>53</v>
      </c>
      <c r="C42" s="9" t="s">
        <v>58</v>
      </c>
      <c r="D42" s="9" t="s">
        <v>18</v>
      </c>
      <c r="E42" s="19" t="s">
        <v>222</v>
      </c>
      <c r="F42" s="160" t="s">
        <v>471</v>
      </c>
    </row>
    <row r="43" spans="1:6" ht="27.75" customHeight="1">
      <c r="A43" s="2">
        <v>41</v>
      </c>
      <c r="B43" s="9" t="s">
        <v>59</v>
      </c>
      <c r="C43" s="9" t="s">
        <v>60</v>
      </c>
      <c r="D43" s="9" t="s">
        <v>18</v>
      </c>
      <c r="E43" s="4" t="s">
        <v>222</v>
      </c>
      <c r="F43" s="160" t="s">
        <v>260</v>
      </c>
    </row>
    <row r="44" spans="1:6" ht="27" customHeight="1">
      <c r="A44" s="2">
        <v>42</v>
      </c>
      <c r="B44" s="9" t="s">
        <v>59</v>
      </c>
      <c r="C44" s="9" t="s">
        <v>61</v>
      </c>
      <c r="D44" s="9" t="s">
        <v>18</v>
      </c>
      <c r="E44" s="4" t="s">
        <v>222</v>
      </c>
      <c r="F44" s="160" t="s">
        <v>261</v>
      </c>
    </row>
    <row r="45" spans="1:6" ht="28.5" customHeight="1">
      <c r="A45" s="2">
        <v>43</v>
      </c>
      <c r="B45" s="9" t="s">
        <v>59</v>
      </c>
      <c r="C45" s="9" t="s">
        <v>62</v>
      </c>
      <c r="D45" s="9" t="s">
        <v>32</v>
      </c>
      <c r="E45" s="4" t="s">
        <v>238</v>
      </c>
      <c r="F45" s="160" t="s">
        <v>472</v>
      </c>
    </row>
    <row r="46" spans="1:6" ht="27" customHeight="1">
      <c r="A46" s="2">
        <v>44</v>
      </c>
      <c r="B46" s="9" t="s">
        <v>59</v>
      </c>
      <c r="C46" s="9" t="s">
        <v>63</v>
      </c>
      <c r="D46" s="9" t="s">
        <v>32</v>
      </c>
      <c r="E46" s="4" t="s">
        <v>238</v>
      </c>
      <c r="F46" s="160" t="s">
        <v>262</v>
      </c>
    </row>
    <row r="47" spans="1:6" ht="28.5" customHeight="1">
      <c r="A47" s="2">
        <v>45</v>
      </c>
      <c r="B47" s="9" t="s">
        <v>59</v>
      </c>
      <c r="C47" s="9" t="s">
        <v>64</v>
      </c>
      <c r="D47" s="9" t="s">
        <v>18</v>
      </c>
      <c r="E47" s="4" t="s">
        <v>222</v>
      </c>
      <c r="F47" s="161" t="s">
        <v>473</v>
      </c>
    </row>
    <row r="48" spans="1:6" ht="27.75" customHeight="1">
      <c r="A48" s="2">
        <v>46</v>
      </c>
      <c r="B48" s="9" t="s">
        <v>59</v>
      </c>
      <c r="C48" s="9" t="s">
        <v>65</v>
      </c>
      <c r="D48" s="9" t="s">
        <v>18</v>
      </c>
      <c r="E48" s="4" t="s">
        <v>222</v>
      </c>
      <c r="F48" s="160" t="s">
        <v>263</v>
      </c>
    </row>
    <row r="49" spans="1:6" ht="31.5" customHeight="1">
      <c r="A49" s="2">
        <v>47</v>
      </c>
      <c r="B49" s="9" t="s">
        <v>66</v>
      </c>
      <c r="C49" s="9" t="s">
        <v>67</v>
      </c>
      <c r="D49" s="9" t="s">
        <v>18</v>
      </c>
      <c r="E49" s="4" t="s">
        <v>222</v>
      </c>
      <c r="F49" s="160" t="s">
        <v>264</v>
      </c>
    </row>
    <row r="50" spans="1:6" ht="27.75" customHeight="1">
      <c r="A50" s="2">
        <v>48</v>
      </c>
      <c r="B50" s="9" t="s">
        <v>66</v>
      </c>
      <c r="C50" s="9" t="s">
        <v>68</v>
      </c>
      <c r="D50" s="9" t="s">
        <v>32</v>
      </c>
      <c r="E50" s="4" t="s">
        <v>238</v>
      </c>
      <c r="F50" s="160" t="s">
        <v>265</v>
      </c>
    </row>
    <row r="51" spans="1:6" ht="27" customHeight="1">
      <c r="A51" s="2">
        <v>49</v>
      </c>
      <c r="B51" s="9" t="s">
        <v>66</v>
      </c>
      <c r="C51" s="9" t="s">
        <v>69</v>
      </c>
      <c r="D51" s="9" t="s">
        <v>17</v>
      </c>
      <c r="E51" s="4" t="s">
        <v>220</v>
      </c>
      <c r="F51" s="161" t="s">
        <v>266</v>
      </c>
    </row>
    <row r="52" spans="1:6" ht="26.25" customHeight="1">
      <c r="A52" s="2">
        <v>50</v>
      </c>
      <c r="B52" s="9" t="s">
        <v>66</v>
      </c>
      <c r="C52" s="9" t="s">
        <v>69</v>
      </c>
      <c r="D52" s="9" t="s">
        <v>18</v>
      </c>
      <c r="E52" s="44" t="s">
        <v>222</v>
      </c>
      <c r="F52" s="161" t="s">
        <v>267</v>
      </c>
    </row>
    <row r="53" spans="1:6" ht="27" customHeight="1">
      <c r="A53" s="2">
        <v>51</v>
      </c>
      <c r="B53" s="9" t="s">
        <v>66</v>
      </c>
      <c r="C53" s="9" t="s">
        <v>70</v>
      </c>
      <c r="D53" s="9" t="s">
        <v>32</v>
      </c>
      <c r="E53" s="44" t="s">
        <v>268</v>
      </c>
      <c r="F53" s="161" t="s">
        <v>269</v>
      </c>
    </row>
    <row r="54" spans="1:6" ht="31.5" customHeight="1">
      <c r="A54" s="2">
        <v>52</v>
      </c>
      <c r="B54" s="9" t="s">
        <v>66</v>
      </c>
      <c r="C54" s="9" t="s">
        <v>71</v>
      </c>
      <c r="D54" s="9" t="s">
        <v>32</v>
      </c>
      <c r="E54" s="19" t="s">
        <v>268</v>
      </c>
      <c r="F54" s="160" t="s">
        <v>270</v>
      </c>
    </row>
    <row r="55" spans="1:6" ht="26.25" customHeight="1">
      <c r="A55" s="2">
        <v>53</v>
      </c>
      <c r="B55" s="9" t="s">
        <v>66</v>
      </c>
      <c r="C55" s="9" t="s">
        <v>72</v>
      </c>
      <c r="D55" s="9" t="s">
        <v>32</v>
      </c>
      <c r="E55" s="19" t="s">
        <v>271</v>
      </c>
      <c r="F55" s="161" t="s">
        <v>272</v>
      </c>
    </row>
    <row r="56" spans="1:6" ht="27" customHeight="1">
      <c r="A56" s="2">
        <v>54</v>
      </c>
      <c r="B56" s="9" t="s">
        <v>66</v>
      </c>
      <c r="C56" s="9" t="s">
        <v>73</v>
      </c>
      <c r="D56" s="9" t="s">
        <v>18</v>
      </c>
      <c r="E56" s="4" t="s">
        <v>222</v>
      </c>
      <c r="F56" s="161" t="s">
        <v>273</v>
      </c>
    </row>
    <row r="57" spans="1:6" ht="27.75" customHeight="1">
      <c r="A57" s="2">
        <v>55</v>
      </c>
      <c r="B57" s="9" t="s">
        <v>66</v>
      </c>
      <c r="C57" s="9" t="s">
        <v>74</v>
      </c>
      <c r="D57" s="9" t="s">
        <v>18</v>
      </c>
      <c r="E57" s="4" t="s">
        <v>232</v>
      </c>
      <c r="F57" s="160" t="s">
        <v>274</v>
      </c>
    </row>
    <row r="58" spans="1:6" ht="27.75" customHeight="1">
      <c r="A58" s="2">
        <v>56</v>
      </c>
      <c r="B58" s="9" t="s">
        <v>75</v>
      </c>
      <c r="C58" s="9" t="s">
        <v>76</v>
      </c>
      <c r="D58" s="9" t="s">
        <v>18</v>
      </c>
      <c r="E58" s="4" t="s">
        <v>222</v>
      </c>
      <c r="F58" s="161" t="s">
        <v>275</v>
      </c>
    </row>
    <row r="59" spans="1:6" ht="27.75" customHeight="1">
      <c r="A59" s="2">
        <v>57</v>
      </c>
      <c r="B59" s="9" t="s">
        <v>75</v>
      </c>
      <c r="C59" s="9" t="s">
        <v>77</v>
      </c>
      <c r="D59" s="9" t="s">
        <v>18</v>
      </c>
      <c r="E59" s="4" t="s">
        <v>222</v>
      </c>
      <c r="F59" s="160" t="s">
        <v>276</v>
      </c>
    </row>
    <row r="60" spans="1:6" ht="27" customHeight="1">
      <c r="A60" s="2">
        <v>58</v>
      </c>
      <c r="B60" s="9" t="s">
        <v>75</v>
      </c>
      <c r="C60" s="9" t="s">
        <v>78</v>
      </c>
      <c r="D60" s="9" t="s">
        <v>32</v>
      </c>
      <c r="E60" s="4" t="s">
        <v>238</v>
      </c>
      <c r="F60" s="160" t="s">
        <v>277</v>
      </c>
    </row>
    <row r="61" spans="1:6" ht="27.75" customHeight="1">
      <c r="A61" s="2">
        <v>59</v>
      </c>
      <c r="B61" s="9" t="s">
        <v>75</v>
      </c>
      <c r="C61" s="9" t="s">
        <v>79</v>
      </c>
      <c r="D61" s="9" t="s">
        <v>18</v>
      </c>
      <c r="E61" s="4" t="s">
        <v>222</v>
      </c>
      <c r="F61" s="160" t="s">
        <v>278</v>
      </c>
    </row>
    <row r="62" spans="1:6" ht="27" customHeight="1">
      <c r="A62" s="2">
        <v>60</v>
      </c>
      <c r="B62" s="9" t="s">
        <v>75</v>
      </c>
      <c r="C62" s="9" t="s">
        <v>80</v>
      </c>
      <c r="D62" s="9" t="s">
        <v>17</v>
      </c>
      <c r="E62" s="4" t="s">
        <v>220</v>
      </c>
      <c r="F62" s="160" t="s">
        <v>279</v>
      </c>
    </row>
    <row r="63" spans="1:6" ht="27" customHeight="1">
      <c r="A63" s="2">
        <v>61</v>
      </c>
      <c r="B63" s="9" t="s">
        <v>75</v>
      </c>
      <c r="C63" s="9" t="s">
        <v>80</v>
      </c>
      <c r="D63" s="9" t="s">
        <v>18</v>
      </c>
      <c r="E63" s="4" t="s">
        <v>222</v>
      </c>
      <c r="F63" s="160" t="s">
        <v>280</v>
      </c>
    </row>
    <row r="64" spans="1:6" ht="27" customHeight="1">
      <c r="A64" s="2">
        <v>62</v>
      </c>
      <c r="B64" s="9" t="s">
        <v>75</v>
      </c>
      <c r="C64" s="9" t="s">
        <v>81</v>
      </c>
      <c r="D64" s="9" t="s">
        <v>32</v>
      </c>
      <c r="E64" s="4" t="s">
        <v>238</v>
      </c>
      <c r="F64" s="160" t="s">
        <v>281</v>
      </c>
    </row>
    <row r="65" spans="1:6" ht="26.25" customHeight="1">
      <c r="A65" s="2">
        <v>63</v>
      </c>
      <c r="B65" s="9" t="s">
        <v>75</v>
      </c>
      <c r="C65" s="9" t="s">
        <v>82</v>
      </c>
      <c r="D65" s="9" t="s">
        <v>18</v>
      </c>
      <c r="E65" s="4" t="s">
        <v>232</v>
      </c>
      <c r="F65" s="160" t="s">
        <v>282</v>
      </c>
    </row>
    <row r="66" spans="1:6" ht="26.25" customHeight="1">
      <c r="A66" s="2">
        <v>64</v>
      </c>
      <c r="B66" s="9" t="s">
        <v>75</v>
      </c>
      <c r="C66" s="9" t="s">
        <v>83</v>
      </c>
      <c r="D66" s="9" t="s">
        <v>18</v>
      </c>
      <c r="E66" s="4" t="s">
        <v>222</v>
      </c>
      <c r="F66" s="160" t="s">
        <v>283</v>
      </c>
    </row>
    <row r="67" spans="1:6" ht="27.75" customHeight="1">
      <c r="A67" s="2">
        <v>65</v>
      </c>
      <c r="B67" s="9" t="s">
        <v>84</v>
      </c>
      <c r="C67" s="9" t="s">
        <v>85</v>
      </c>
      <c r="D67" s="9" t="s">
        <v>17</v>
      </c>
      <c r="E67" s="4" t="s">
        <v>220</v>
      </c>
      <c r="F67" s="160" t="s">
        <v>284</v>
      </c>
    </row>
    <row r="68" spans="1:6" ht="27" customHeight="1">
      <c r="A68" s="2">
        <v>66</v>
      </c>
      <c r="B68" s="9" t="s">
        <v>86</v>
      </c>
      <c r="C68" s="9" t="s">
        <v>87</v>
      </c>
      <c r="D68" s="9" t="s">
        <v>17</v>
      </c>
      <c r="E68" s="4" t="s">
        <v>285</v>
      </c>
      <c r="F68" s="160" t="s">
        <v>286</v>
      </c>
    </row>
    <row r="69" spans="1:6" ht="27" customHeight="1">
      <c r="A69" s="2">
        <v>67</v>
      </c>
      <c r="B69" s="9" t="s">
        <v>88</v>
      </c>
      <c r="C69" s="9" t="s">
        <v>89</v>
      </c>
      <c r="D69" s="9" t="s">
        <v>17</v>
      </c>
      <c r="E69" s="4" t="s">
        <v>285</v>
      </c>
      <c r="F69" s="160" t="s">
        <v>480</v>
      </c>
    </row>
    <row r="70" spans="1:6" ht="27" customHeight="1">
      <c r="A70" s="2">
        <v>68</v>
      </c>
      <c r="B70" s="9" t="s">
        <v>90</v>
      </c>
      <c r="C70" s="9" t="s">
        <v>91</v>
      </c>
      <c r="D70" s="9" t="s">
        <v>17</v>
      </c>
      <c r="E70" s="4" t="s">
        <v>285</v>
      </c>
      <c r="F70" s="160" t="s">
        <v>481</v>
      </c>
    </row>
    <row r="71" spans="1:6" ht="30.75" customHeight="1">
      <c r="A71" s="2">
        <v>69</v>
      </c>
      <c r="B71" s="9" t="s">
        <v>92</v>
      </c>
      <c r="C71" s="9" t="s">
        <v>93</v>
      </c>
      <c r="D71" s="9" t="s">
        <v>18</v>
      </c>
      <c r="E71" s="4" t="s">
        <v>222</v>
      </c>
      <c r="F71" s="160" t="s">
        <v>474</v>
      </c>
    </row>
    <row r="72" spans="1:6" ht="27.75" customHeight="1">
      <c r="A72" s="2">
        <v>70</v>
      </c>
      <c r="B72" s="9" t="s">
        <v>92</v>
      </c>
      <c r="C72" s="9" t="s">
        <v>94</v>
      </c>
      <c r="D72" s="9" t="s">
        <v>18</v>
      </c>
      <c r="E72" s="4" t="s">
        <v>222</v>
      </c>
      <c r="F72" s="160" t="s">
        <v>287</v>
      </c>
    </row>
    <row r="73" spans="1:6" ht="29.25" customHeight="1">
      <c r="A73" s="2">
        <v>71</v>
      </c>
      <c r="B73" s="9" t="s">
        <v>92</v>
      </c>
      <c r="C73" s="9" t="s">
        <v>95</v>
      </c>
      <c r="D73" s="9" t="s">
        <v>32</v>
      </c>
      <c r="E73" s="4" t="s">
        <v>238</v>
      </c>
      <c r="F73" s="160" t="s">
        <v>288</v>
      </c>
    </row>
    <row r="74" spans="1:6" ht="27.75" customHeight="1">
      <c r="A74" s="2">
        <v>72</v>
      </c>
      <c r="B74" s="9" t="s">
        <v>92</v>
      </c>
      <c r="C74" s="9" t="s">
        <v>96</v>
      </c>
      <c r="D74" s="9" t="s">
        <v>32</v>
      </c>
      <c r="E74" s="4" t="s">
        <v>238</v>
      </c>
      <c r="F74" s="160" t="s">
        <v>289</v>
      </c>
    </row>
    <row r="75" spans="1:6" ht="27" customHeight="1">
      <c r="A75" s="2">
        <v>73</v>
      </c>
      <c r="B75" s="9" t="s">
        <v>97</v>
      </c>
      <c r="C75" s="9" t="s">
        <v>98</v>
      </c>
      <c r="D75" s="9" t="s">
        <v>32</v>
      </c>
      <c r="E75" s="4" t="s">
        <v>268</v>
      </c>
      <c r="F75" s="160" t="s">
        <v>290</v>
      </c>
    </row>
    <row r="76" spans="1:6" ht="27.75" customHeight="1">
      <c r="A76" s="2">
        <v>74</v>
      </c>
      <c r="B76" s="9" t="s">
        <v>97</v>
      </c>
      <c r="C76" s="9" t="s">
        <v>99</v>
      </c>
      <c r="D76" s="9" t="s">
        <v>32</v>
      </c>
      <c r="E76" s="4" t="s">
        <v>291</v>
      </c>
      <c r="F76" s="160" t="s">
        <v>292</v>
      </c>
    </row>
    <row r="77" spans="1:6" ht="25.5">
      <c r="A77" s="2">
        <v>75</v>
      </c>
      <c r="B77" s="9" t="s">
        <v>97</v>
      </c>
      <c r="C77" s="9" t="s">
        <v>100</v>
      </c>
      <c r="D77" s="9" t="s">
        <v>32</v>
      </c>
      <c r="E77" s="4" t="s">
        <v>291</v>
      </c>
      <c r="F77" s="160" t="s">
        <v>475</v>
      </c>
    </row>
    <row r="78" spans="1:6" ht="26.25" customHeight="1">
      <c r="A78" s="2">
        <v>76</v>
      </c>
      <c r="B78" s="9" t="s">
        <v>97</v>
      </c>
      <c r="C78" s="9" t="s">
        <v>101</v>
      </c>
      <c r="D78" s="9" t="s">
        <v>18</v>
      </c>
      <c r="E78" s="4" t="s">
        <v>222</v>
      </c>
      <c r="F78" s="160" t="s">
        <v>293</v>
      </c>
    </row>
    <row r="79" spans="1:6" ht="27" customHeight="1">
      <c r="A79" s="2">
        <v>77</v>
      </c>
      <c r="B79" s="9" t="s">
        <v>97</v>
      </c>
      <c r="C79" s="9" t="s">
        <v>102</v>
      </c>
      <c r="D79" s="9" t="s">
        <v>32</v>
      </c>
      <c r="E79" s="4" t="s">
        <v>238</v>
      </c>
      <c r="F79" s="160" t="s">
        <v>294</v>
      </c>
    </row>
    <row r="80" spans="1:6" ht="27.75" customHeight="1">
      <c r="A80" s="2">
        <v>78</v>
      </c>
      <c r="B80" s="9" t="s">
        <v>103</v>
      </c>
      <c r="C80" s="9" t="s">
        <v>104</v>
      </c>
      <c r="D80" s="9" t="s">
        <v>18</v>
      </c>
      <c r="E80" s="4" t="s">
        <v>222</v>
      </c>
      <c r="F80" s="160" t="s">
        <v>295</v>
      </c>
    </row>
    <row r="81" spans="1:6" ht="26.25" customHeight="1">
      <c r="A81" s="2">
        <v>79</v>
      </c>
      <c r="B81" s="9" t="s">
        <v>103</v>
      </c>
      <c r="C81" s="9" t="s">
        <v>105</v>
      </c>
      <c r="D81" s="9" t="s">
        <v>18</v>
      </c>
      <c r="E81" s="4" t="s">
        <v>296</v>
      </c>
      <c r="F81" s="160" t="s">
        <v>297</v>
      </c>
    </row>
    <row r="82" spans="1:6" ht="26.25" customHeight="1">
      <c r="A82" s="2">
        <v>80</v>
      </c>
      <c r="B82" s="9" t="s">
        <v>103</v>
      </c>
      <c r="C82" s="9" t="s">
        <v>106</v>
      </c>
      <c r="D82" s="9" t="s">
        <v>18</v>
      </c>
      <c r="E82" s="4" t="s">
        <v>222</v>
      </c>
      <c r="F82" s="160" t="s">
        <v>298</v>
      </c>
    </row>
    <row r="83" spans="1:6" ht="27" customHeight="1">
      <c r="A83" s="2">
        <v>81</v>
      </c>
      <c r="B83" s="9" t="s">
        <v>103</v>
      </c>
      <c r="C83" s="9" t="s">
        <v>107</v>
      </c>
      <c r="D83" s="9" t="s">
        <v>32</v>
      </c>
      <c r="E83" s="4" t="s">
        <v>238</v>
      </c>
      <c r="F83" s="160" t="s">
        <v>299</v>
      </c>
    </row>
    <row r="84" spans="1:6" ht="27" customHeight="1">
      <c r="A84" s="2">
        <v>82</v>
      </c>
      <c r="B84" s="9" t="s">
        <v>103</v>
      </c>
      <c r="C84" s="9" t="s">
        <v>108</v>
      </c>
      <c r="D84" s="9" t="s">
        <v>17</v>
      </c>
      <c r="E84" s="4" t="s">
        <v>300</v>
      </c>
      <c r="F84" s="160" t="s">
        <v>301</v>
      </c>
    </row>
    <row r="85" spans="1:6" ht="25.5" customHeight="1">
      <c r="A85" s="2">
        <v>83</v>
      </c>
      <c r="B85" s="9" t="s">
        <v>103</v>
      </c>
      <c r="C85" s="9" t="s">
        <v>108</v>
      </c>
      <c r="D85" s="9" t="s">
        <v>18</v>
      </c>
      <c r="E85" s="4" t="s">
        <v>222</v>
      </c>
      <c r="F85" s="160" t="s">
        <v>302</v>
      </c>
    </row>
    <row r="86" spans="1:6" ht="27" customHeight="1">
      <c r="A86" s="2">
        <v>84</v>
      </c>
      <c r="B86" s="9" t="s">
        <v>103</v>
      </c>
      <c r="C86" s="9" t="s">
        <v>109</v>
      </c>
      <c r="D86" s="9" t="s">
        <v>18</v>
      </c>
      <c r="E86" s="4" t="s">
        <v>222</v>
      </c>
      <c r="F86" s="160" t="s">
        <v>303</v>
      </c>
    </row>
    <row r="87" spans="1:6" ht="26.25" customHeight="1">
      <c r="A87" s="2">
        <v>85</v>
      </c>
      <c r="B87" s="9" t="s">
        <v>110</v>
      </c>
      <c r="C87" s="9" t="s">
        <v>111</v>
      </c>
      <c r="D87" s="9" t="s">
        <v>18</v>
      </c>
      <c r="E87" s="4" t="s">
        <v>222</v>
      </c>
      <c r="F87" s="160" t="s">
        <v>304</v>
      </c>
    </row>
    <row r="88" spans="1:6" ht="27" customHeight="1">
      <c r="A88" s="2">
        <v>86</v>
      </c>
      <c r="B88" s="9" t="s">
        <v>110</v>
      </c>
      <c r="C88" s="9" t="s">
        <v>112</v>
      </c>
      <c r="D88" s="9" t="s">
        <v>18</v>
      </c>
      <c r="E88" s="4" t="s">
        <v>222</v>
      </c>
      <c r="F88" s="160" t="s">
        <v>305</v>
      </c>
    </row>
    <row r="89" spans="1:6" ht="27" customHeight="1">
      <c r="A89" s="2">
        <v>87</v>
      </c>
      <c r="B89" s="9" t="s">
        <v>110</v>
      </c>
      <c r="C89" s="9" t="s">
        <v>113</v>
      </c>
      <c r="D89" s="9" t="s">
        <v>17</v>
      </c>
      <c r="E89" s="4" t="s">
        <v>220</v>
      </c>
      <c r="F89" s="160" t="s">
        <v>306</v>
      </c>
    </row>
    <row r="90" spans="1:6" ht="26.25" customHeight="1">
      <c r="A90" s="2">
        <v>88</v>
      </c>
      <c r="B90" s="9" t="s">
        <v>110</v>
      </c>
      <c r="C90" s="9" t="s">
        <v>113</v>
      </c>
      <c r="D90" s="9" t="s">
        <v>18</v>
      </c>
      <c r="E90" s="4" t="s">
        <v>222</v>
      </c>
      <c r="F90" s="160" t="s">
        <v>307</v>
      </c>
    </row>
    <row r="91" spans="1:6" ht="26.25" customHeight="1">
      <c r="A91" s="2">
        <v>89</v>
      </c>
      <c r="B91" s="9" t="s">
        <v>110</v>
      </c>
      <c r="C91" s="9" t="s">
        <v>114</v>
      </c>
      <c r="D91" s="9" t="s">
        <v>18</v>
      </c>
      <c r="E91" s="4" t="s">
        <v>222</v>
      </c>
      <c r="F91" s="160" t="s">
        <v>308</v>
      </c>
    </row>
    <row r="92" spans="1:6" ht="27.75" customHeight="1">
      <c r="A92" s="2">
        <v>90</v>
      </c>
      <c r="B92" s="9" t="s">
        <v>110</v>
      </c>
      <c r="C92" s="9" t="s">
        <v>115</v>
      </c>
      <c r="D92" s="9" t="s">
        <v>18</v>
      </c>
      <c r="E92" s="4" t="s">
        <v>222</v>
      </c>
      <c r="F92" s="160" t="s">
        <v>476</v>
      </c>
    </row>
    <row r="93" spans="1:6" ht="27" customHeight="1">
      <c r="A93" s="2">
        <v>91</v>
      </c>
      <c r="B93" s="9" t="s">
        <v>116</v>
      </c>
      <c r="C93" s="9" t="s">
        <v>117</v>
      </c>
      <c r="D93" s="9" t="s">
        <v>32</v>
      </c>
      <c r="E93" s="4" t="s">
        <v>238</v>
      </c>
      <c r="F93" s="160" t="s">
        <v>309</v>
      </c>
    </row>
    <row r="94" spans="1:6" ht="27" customHeight="1">
      <c r="A94" s="2">
        <v>92</v>
      </c>
      <c r="B94" s="9" t="s">
        <v>116</v>
      </c>
      <c r="C94" s="9" t="s">
        <v>118</v>
      </c>
      <c r="D94" s="9" t="s">
        <v>32</v>
      </c>
      <c r="E94" s="4" t="s">
        <v>271</v>
      </c>
      <c r="F94" s="160" t="s">
        <v>310</v>
      </c>
    </row>
    <row r="95" spans="1:6" ht="27" customHeight="1">
      <c r="A95" s="2">
        <v>93</v>
      </c>
      <c r="B95" s="9" t="s">
        <v>116</v>
      </c>
      <c r="C95" s="9" t="s">
        <v>119</v>
      </c>
      <c r="D95" s="9" t="s">
        <v>18</v>
      </c>
      <c r="E95" s="4" t="s">
        <v>222</v>
      </c>
      <c r="F95" s="160" t="s">
        <v>311</v>
      </c>
    </row>
    <row r="96" spans="1:6" ht="27" customHeight="1">
      <c r="A96" s="2">
        <v>94</v>
      </c>
      <c r="B96" s="9" t="s">
        <v>116</v>
      </c>
      <c r="C96" s="9" t="s">
        <v>120</v>
      </c>
      <c r="D96" s="9" t="s">
        <v>32</v>
      </c>
      <c r="E96" s="4" t="s">
        <v>238</v>
      </c>
      <c r="F96" s="160" t="s">
        <v>312</v>
      </c>
    </row>
    <row r="97" spans="1:6" ht="27.75" customHeight="1">
      <c r="A97" s="2">
        <v>95</v>
      </c>
      <c r="B97" s="9" t="s">
        <v>121</v>
      </c>
      <c r="C97" s="9" t="s">
        <v>122</v>
      </c>
      <c r="D97" s="9" t="s">
        <v>18</v>
      </c>
      <c r="E97" s="4" t="s">
        <v>222</v>
      </c>
      <c r="F97" s="160" t="s">
        <v>313</v>
      </c>
    </row>
    <row r="98" spans="1:6" ht="27" customHeight="1">
      <c r="A98" s="2">
        <v>96</v>
      </c>
      <c r="B98" s="9" t="s">
        <v>121</v>
      </c>
      <c r="C98" s="9" t="s">
        <v>123</v>
      </c>
      <c r="D98" s="9" t="s">
        <v>18</v>
      </c>
      <c r="E98" s="4" t="s">
        <v>222</v>
      </c>
      <c r="F98" s="160" t="s">
        <v>314</v>
      </c>
    </row>
    <row r="99" spans="1:6" ht="27" customHeight="1">
      <c r="A99" s="2">
        <v>97</v>
      </c>
      <c r="B99" s="9" t="s">
        <v>121</v>
      </c>
      <c r="C99" s="9" t="s">
        <v>124</v>
      </c>
      <c r="D99" s="9" t="s">
        <v>18</v>
      </c>
      <c r="E99" s="4" t="s">
        <v>222</v>
      </c>
      <c r="F99" s="160" t="s">
        <v>315</v>
      </c>
    </row>
    <row r="100" spans="1:6" ht="27" customHeight="1">
      <c r="A100" s="2">
        <v>98</v>
      </c>
      <c r="B100" s="9" t="s">
        <v>121</v>
      </c>
      <c r="C100" s="9" t="s">
        <v>125</v>
      </c>
      <c r="D100" s="9" t="s">
        <v>18</v>
      </c>
      <c r="E100" s="4" t="s">
        <v>222</v>
      </c>
      <c r="F100" s="160" t="s">
        <v>316</v>
      </c>
    </row>
    <row r="101" spans="1:6" ht="27" customHeight="1">
      <c r="A101" s="2">
        <v>99</v>
      </c>
      <c r="B101" s="9" t="s">
        <v>121</v>
      </c>
      <c r="C101" s="9" t="s">
        <v>126</v>
      </c>
      <c r="D101" s="9" t="s">
        <v>18</v>
      </c>
      <c r="E101" s="4" t="s">
        <v>222</v>
      </c>
      <c r="F101" s="160" t="s">
        <v>317</v>
      </c>
    </row>
    <row r="102" spans="1:6" ht="26.25" customHeight="1">
      <c r="A102" s="2">
        <v>100</v>
      </c>
      <c r="B102" s="9" t="s">
        <v>121</v>
      </c>
      <c r="C102" s="9" t="s">
        <v>127</v>
      </c>
      <c r="D102" s="9" t="s">
        <v>32</v>
      </c>
      <c r="E102" s="4" t="s">
        <v>291</v>
      </c>
      <c r="F102" s="160" t="s">
        <v>318</v>
      </c>
    </row>
    <row r="103" spans="1:6" ht="27.75" customHeight="1">
      <c r="A103" s="2">
        <v>101</v>
      </c>
      <c r="B103" s="9" t="s">
        <v>121</v>
      </c>
      <c r="C103" s="9" t="s">
        <v>128</v>
      </c>
      <c r="D103" s="9" t="s">
        <v>18</v>
      </c>
      <c r="E103" s="4" t="s">
        <v>222</v>
      </c>
      <c r="F103" s="160" t="s">
        <v>319</v>
      </c>
    </row>
    <row r="104" spans="1:6" ht="27" customHeight="1">
      <c r="A104" s="2">
        <v>102</v>
      </c>
      <c r="B104" s="9" t="s">
        <v>121</v>
      </c>
      <c r="C104" s="9" t="s">
        <v>129</v>
      </c>
      <c r="D104" s="9" t="s">
        <v>18</v>
      </c>
      <c r="E104" s="4" t="s">
        <v>222</v>
      </c>
      <c r="F104" s="160" t="s">
        <v>320</v>
      </c>
    </row>
    <row r="105" spans="1:6" ht="27" customHeight="1">
      <c r="A105" s="2">
        <v>103</v>
      </c>
      <c r="B105" s="9" t="s">
        <v>121</v>
      </c>
      <c r="C105" s="9" t="s">
        <v>130</v>
      </c>
      <c r="D105" s="9" t="s">
        <v>32</v>
      </c>
      <c r="E105" s="4" t="s">
        <v>271</v>
      </c>
      <c r="F105" s="160" t="s">
        <v>321</v>
      </c>
    </row>
    <row r="106" spans="1:6" ht="27.75" customHeight="1">
      <c r="A106" s="2">
        <v>104</v>
      </c>
      <c r="B106" s="9" t="s">
        <v>121</v>
      </c>
      <c r="C106" s="9" t="s">
        <v>131</v>
      </c>
      <c r="D106" s="9" t="s">
        <v>18</v>
      </c>
      <c r="E106" s="4" t="s">
        <v>222</v>
      </c>
      <c r="F106" s="160" t="s">
        <v>322</v>
      </c>
    </row>
    <row r="107" spans="1:6" ht="26.25" customHeight="1">
      <c r="A107" s="2">
        <v>105</v>
      </c>
      <c r="B107" s="9" t="s">
        <v>121</v>
      </c>
      <c r="C107" s="9" t="s">
        <v>132</v>
      </c>
      <c r="D107" s="9" t="s">
        <v>18</v>
      </c>
      <c r="E107" s="4" t="s">
        <v>222</v>
      </c>
      <c r="F107" s="160" t="s">
        <v>477</v>
      </c>
    </row>
    <row r="108" spans="1:6" ht="27" customHeight="1">
      <c r="A108" s="2">
        <v>106</v>
      </c>
      <c r="B108" s="9" t="s">
        <v>133</v>
      </c>
      <c r="C108" s="9" t="s">
        <v>134</v>
      </c>
      <c r="D108" s="9" t="s">
        <v>17</v>
      </c>
      <c r="E108" s="4" t="s">
        <v>220</v>
      </c>
      <c r="F108" s="160" t="s">
        <v>323</v>
      </c>
    </row>
    <row r="109" spans="1:6" ht="26.25" customHeight="1">
      <c r="A109" s="2">
        <v>107</v>
      </c>
      <c r="B109" s="9" t="s">
        <v>133</v>
      </c>
      <c r="C109" s="9" t="s">
        <v>134</v>
      </c>
      <c r="D109" s="9" t="s">
        <v>18</v>
      </c>
      <c r="E109" s="4" t="s">
        <v>222</v>
      </c>
      <c r="F109" s="160" t="s">
        <v>324</v>
      </c>
    </row>
    <row r="110" spans="1:6" ht="26.25" customHeight="1">
      <c r="A110" s="2">
        <v>108</v>
      </c>
      <c r="B110" s="9" t="s">
        <v>133</v>
      </c>
      <c r="C110" s="9" t="s">
        <v>135</v>
      </c>
      <c r="D110" s="9" t="s">
        <v>18</v>
      </c>
      <c r="E110" s="4" t="s">
        <v>222</v>
      </c>
      <c r="F110" s="160" t="s">
        <v>325</v>
      </c>
    </row>
    <row r="111" spans="1:6" ht="27" customHeight="1">
      <c r="A111" s="2">
        <v>109</v>
      </c>
      <c r="B111" s="9" t="s">
        <v>133</v>
      </c>
      <c r="C111" s="9" t="s">
        <v>136</v>
      </c>
      <c r="D111" s="9" t="s">
        <v>18</v>
      </c>
      <c r="E111" s="4" t="s">
        <v>222</v>
      </c>
      <c r="F111" s="160" t="s">
        <v>326</v>
      </c>
    </row>
    <row r="112" spans="1:6" ht="27.75" customHeight="1">
      <c r="A112" s="2">
        <v>110</v>
      </c>
      <c r="B112" s="9" t="s">
        <v>133</v>
      </c>
      <c r="C112" s="9" t="s">
        <v>137</v>
      </c>
      <c r="D112" s="9" t="s">
        <v>18</v>
      </c>
      <c r="E112" s="4" t="s">
        <v>222</v>
      </c>
      <c r="F112" s="160" t="s">
        <v>478</v>
      </c>
    </row>
    <row r="113" spans="1:6" ht="27.75" customHeight="1">
      <c r="A113" s="2">
        <v>111</v>
      </c>
      <c r="B113" s="9" t="s">
        <v>133</v>
      </c>
      <c r="C113" s="9" t="s">
        <v>138</v>
      </c>
      <c r="D113" s="9" t="s">
        <v>18</v>
      </c>
      <c r="E113" s="4" t="s">
        <v>222</v>
      </c>
      <c r="F113" s="160" t="s">
        <v>327</v>
      </c>
    </row>
    <row r="114" spans="1:6" ht="27.75" customHeight="1">
      <c r="A114" s="2">
        <v>112</v>
      </c>
      <c r="B114" s="9" t="s">
        <v>133</v>
      </c>
      <c r="C114" s="9" t="s">
        <v>139</v>
      </c>
      <c r="D114" s="9" t="s">
        <v>18</v>
      </c>
      <c r="E114" s="4" t="s">
        <v>222</v>
      </c>
      <c r="F114" s="160" t="s">
        <v>328</v>
      </c>
    </row>
    <row r="115" spans="1:6" ht="39.75" customHeight="1">
      <c r="A115" s="2">
        <v>113</v>
      </c>
      <c r="B115" s="9" t="s">
        <v>133</v>
      </c>
      <c r="C115" s="9" t="s">
        <v>140</v>
      </c>
      <c r="D115" s="9" t="s">
        <v>18</v>
      </c>
      <c r="E115" s="4" t="s">
        <v>222</v>
      </c>
      <c r="F115" s="160" t="s">
        <v>329</v>
      </c>
    </row>
    <row r="116" spans="1:6" ht="26.25" customHeight="1">
      <c r="A116" s="2">
        <v>114</v>
      </c>
      <c r="B116" s="9" t="s">
        <v>133</v>
      </c>
      <c r="C116" s="9" t="s">
        <v>141</v>
      </c>
      <c r="D116" s="9" t="s">
        <v>18</v>
      </c>
      <c r="E116" s="4" t="s">
        <v>222</v>
      </c>
      <c r="F116" s="160" t="s">
        <v>330</v>
      </c>
    </row>
    <row r="117" spans="1:6" ht="27.75" customHeight="1">
      <c r="A117" s="2">
        <v>115</v>
      </c>
      <c r="B117" s="9" t="s">
        <v>142</v>
      </c>
      <c r="C117" s="9" t="s">
        <v>143</v>
      </c>
      <c r="D117" s="9" t="s">
        <v>18</v>
      </c>
      <c r="E117" s="4" t="s">
        <v>222</v>
      </c>
      <c r="F117" s="160" t="s">
        <v>331</v>
      </c>
    </row>
    <row r="118" spans="1:6" ht="27.75" customHeight="1">
      <c r="A118" s="2">
        <v>116</v>
      </c>
      <c r="B118" s="9" t="s">
        <v>142</v>
      </c>
      <c r="C118" s="9" t="s">
        <v>144</v>
      </c>
      <c r="D118" s="9" t="s">
        <v>18</v>
      </c>
      <c r="E118" s="4" t="s">
        <v>222</v>
      </c>
      <c r="F118" s="160" t="s">
        <v>332</v>
      </c>
    </row>
    <row r="119" spans="1:6" ht="27.75" customHeight="1">
      <c r="A119" s="2">
        <v>117</v>
      </c>
      <c r="B119" s="9" t="s">
        <v>142</v>
      </c>
      <c r="C119" s="9" t="s">
        <v>145</v>
      </c>
      <c r="D119" s="9" t="s">
        <v>18</v>
      </c>
      <c r="E119" s="4" t="s">
        <v>222</v>
      </c>
      <c r="F119" s="160" t="s">
        <v>333</v>
      </c>
    </row>
    <row r="120" spans="1:6" ht="27.75" customHeight="1">
      <c r="A120" s="2">
        <v>118</v>
      </c>
      <c r="B120" s="9" t="s">
        <v>142</v>
      </c>
      <c r="C120" s="9" t="s">
        <v>146</v>
      </c>
      <c r="D120" s="9" t="s">
        <v>18</v>
      </c>
      <c r="E120" s="4" t="s">
        <v>232</v>
      </c>
      <c r="F120" s="160" t="s">
        <v>334</v>
      </c>
    </row>
    <row r="121" spans="1:6" ht="27" customHeight="1">
      <c r="A121" s="2">
        <v>119</v>
      </c>
      <c r="B121" s="9" t="s">
        <v>142</v>
      </c>
      <c r="C121" s="9" t="s">
        <v>147</v>
      </c>
      <c r="D121" s="9" t="s">
        <v>18</v>
      </c>
      <c r="E121" s="4" t="s">
        <v>222</v>
      </c>
      <c r="F121" s="160" t="s">
        <v>335</v>
      </c>
    </row>
    <row r="122" spans="1:6" ht="27.75" customHeight="1">
      <c r="A122" s="2">
        <v>120</v>
      </c>
      <c r="B122" s="9" t="s">
        <v>142</v>
      </c>
      <c r="C122" s="9" t="s">
        <v>148</v>
      </c>
      <c r="D122" s="9" t="s">
        <v>32</v>
      </c>
      <c r="E122" s="4" t="s">
        <v>336</v>
      </c>
      <c r="F122" s="160" t="s">
        <v>337</v>
      </c>
    </row>
    <row r="123" spans="1:6" ht="29.25" customHeight="1">
      <c r="A123" s="2">
        <v>121</v>
      </c>
      <c r="B123" s="9" t="s">
        <v>149</v>
      </c>
      <c r="C123" s="9" t="s">
        <v>150</v>
      </c>
      <c r="D123" s="9" t="s">
        <v>18</v>
      </c>
      <c r="E123" s="4" t="s">
        <v>222</v>
      </c>
      <c r="F123" s="160" t="s">
        <v>338</v>
      </c>
    </row>
    <row r="124" spans="1:6" ht="27.75" customHeight="1">
      <c r="A124" s="2">
        <v>122</v>
      </c>
      <c r="B124" s="9" t="s">
        <v>149</v>
      </c>
      <c r="C124" s="9" t="s">
        <v>151</v>
      </c>
      <c r="D124" s="9" t="s">
        <v>18</v>
      </c>
      <c r="E124" s="4" t="s">
        <v>222</v>
      </c>
      <c r="F124" s="160" t="s">
        <v>339</v>
      </c>
    </row>
    <row r="125" spans="1:6" ht="26.25" customHeight="1">
      <c r="A125" s="2">
        <v>123</v>
      </c>
      <c r="B125" s="9" t="s">
        <v>149</v>
      </c>
      <c r="C125" s="9" t="s">
        <v>152</v>
      </c>
      <c r="D125" s="9" t="s">
        <v>18</v>
      </c>
      <c r="E125" s="4" t="s">
        <v>222</v>
      </c>
      <c r="F125" s="160" t="s">
        <v>340</v>
      </c>
    </row>
    <row r="126" spans="1:6" ht="27" customHeight="1">
      <c r="A126" s="2">
        <v>124</v>
      </c>
      <c r="B126" s="11" t="s">
        <v>149</v>
      </c>
      <c r="C126" s="11" t="s">
        <v>153</v>
      </c>
      <c r="D126" s="11" t="s">
        <v>18</v>
      </c>
      <c r="E126" s="13" t="s">
        <v>341</v>
      </c>
      <c r="F126" s="162" t="s">
        <v>342</v>
      </c>
    </row>
    <row r="127" spans="1:6" ht="27.75" customHeight="1">
      <c r="A127" s="2">
        <v>125</v>
      </c>
      <c r="B127" s="9" t="s">
        <v>149</v>
      </c>
      <c r="C127" s="9" t="s">
        <v>154</v>
      </c>
      <c r="D127" s="9" t="s">
        <v>17</v>
      </c>
      <c r="E127" s="4" t="s">
        <v>220</v>
      </c>
      <c r="F127" s="160" t="s">
        <v>343</v>
      </c>
    </row>
    <row r="128" spans="1:6" ht="27" customHeight="1">
      <c r="A128" s="2">
        <v>126</v>
      </c>
      <c r="B128" s="9" t="s">
        <v>155</v>
      </c>
      <c r="C128" s="9" t="s">
        <v>156</v>
      </c>
      <c r="D128" s="9" t="s">
        <v>18</v>
      </c>
      <c r="E128" s="4" t="s">
        <v>222</v>
      </c>
      <c r="F128" s="160" t="s">
        <v>344</v>
      </c>
    </row>
    <row r="129" spans="1:6" ht="26.25" customHeight="1">
      <c r="A129" s="2">
        <v>127</v>
      </c>
      <c r="B129" s="9" t="s">
        <v>155</v>
      </c>
      <c r="C129" s="9" t="s">
        <v>157</v>
      </c>
      <c r="D129" s="9" t="s">
        <v>18</v>
      </c>
      <c r="E129" s="4" t="s">
        <v>222</v>
      </c>
      <c r="F129" s="160" t="s">
        <v>345</v>
      </c>
    </row>
    <row r="130" spans="1:6" ht="26.25" customHeight="1">
      <c r="A130" s="2">
        <v>128</v>
      </c>
      <c r="B130" s="9" t="s">
        <v>155</v>
      </c>
      <c r="C130" s="9" t="s">
        <v>158</v>
      </c>
      <c r="D130" s="9" t="s">
        <v>32</v>
      </c>
      <c r="E130" s="4" t="s">
        <v>346</v>
      </c>
      <c r="F130" s="160" t="s">
        <v>347</v>
      </c>
    </row>
    <row r="131" spans="1:6" ht="36" customHeight="1">
      <c r="A131" s="2">
        <v>129</v>
      </c>
      <c r="B131" s="9" t="s">
        <v>155</v>
      </c>
      <c r="C131" s="9" t="s">
        <v>159</v>
      </c>
      <c r="D131" s="9" t="s">
        <v>18</v>
      </c>
      <c r="E131" s="4" t="s">
        <v>222</v>
      </c>
      <c r="F131" s="160" t="s">
        <v>348</v>
      </c>
    </row>
    <row r="132" spans="1:6" ht="26.25" customHeight="1">
      <c r="A132" s="2">
        <v>130</v>
      </c>
      <c r="B132" s="9" t="s">
        <v>155</v>
      </c>
      <c r="C132" s="9" t="s">
        <v>160</v>
      </c>
      <c r="D132" s="9" t="s">
        <v>32</v>
      </c>
      <c r="E132" s="4" t="s">
        <v>238</v>
      </c>
      <c r="F132" s="160" t="s">
        <v>349</v>
      </c>
    </row>
    <row r="133" spans="1:6" ht="28.5" customHeight="1">
      <c r="A133" s="2">
        <v>131</v>
      </c>
      <c r="B133" s="9" t="s">
        <v>155</v>
      </c>
      <c r="C133" s="9" t="s">
        <v>161</v>
      </c>
      <c r="D133" s="9" t="s">
        <v>18</v>
      </c>
      <c r="E133" s="4" t="s">
        <v>222</v>
      </c>
      <c r="F133" s="160" t="s">
        <v>350</v>
      </c>
    </row>
    <row r="134" spans="1:6" ht="27" customHeight="1">
      <c r="A134" s="2">
        <v>132</v>
      </c>
      <c r="B134" s="9" t="s">
        <v>155</v>
      </c>
      <c r="C134" s="9" t="s">
        <v>162</v>
      </c>
      <c r="D134" s="9" t="s">
        <v>32</v>
      </c>
      <c r="E134" s="4" t="s">
        <v>238</v>
      </c>
      <c r="F134" s="160" t="s">
        <v>351</v>
      </c>
    </row>
    <row r="135" spans="1:6" ht="27" customHeight="1">
      <c r="A135" s="2">
        <v>133</v>
      </c>
      <c r="B135" s="9" t="s">
        <v>155</v>
      </c>
      <c r="C135" s="9" t="s">
        <v>163</v>
      </c>
      <c r="D135" s="9" t="s">
        <v>17</v>
      </c>
      <c r="E135" s="4" t="s">
        <v>220</v>
      </c>
      <c r="F135" s="160" t="s">
        <v>352</v>
      </c>
    </row>
    <row r="136" spans="1:6" ht="27.75" customHeight="1">
      <c r="A136" s="2">
        <v>134</v>
      </c>
      <c r="B136" s="9" t="s">
        <v>155</v>
      </c>
      <c r="C136" s="9" t="s">
        <v>163</v>
      </c>
      <c r="D136" s="9" t="s">
        <v>18</v>
      </c>
      <c r="E136" s="4" t="s">
        <v>222</v>
      </c>
      <c r="F136" s="160" t="s">
        <v>353</v>
      </c>
    </row>
    <row r="137" spans="1:6" ht="27" customHeight="1">
      <c r="A137" s="2">
        <v>135</v>
      </c>
      <c r="B137" s="9" t="s">
        <v>155</v>
      </c>
      <c r="C137" s="9" t="s">
        <v>164</v>
      </c>
      <c r="D137" s="9" t="s">
        <v>18</v>
      </c>
      <c r="E137" s="4" t="s">
        <v>222</v>
      </c>
      <c r="F137" s="160" t="s">
        <v>354</v>
      </c>
    </row>
    <row r="138" spans="1:6" ht="27" customHeight="1">
      <c r="A138" s="2">
        <v>136</v>
      </c>
      <c r="B138" s="9" t="s">
        <v>155</v>
      </c>
      <c r="C138" s="9" t="s">
        <v>165</v>
      </c>
      <c r="D138" s="9" t="s">
        <v>32</v>
      </c>
      <c r="E138" s="4" t="s">
        <v>222</v>
      </c>
      <c r="F138" s="160" t="s">
        <v>355</v>
      </c>
    </row>
    <row r="139" spans="1:6" ht="27" customHeight="1">
      <c r="A139" s="2">
        <v>137</v>
      </c>
      <c r="B139" s="9" t="s">
        <v>155</v>
      </c>
      <c r="C139" s="9" t="s">
        <v>166</v>
      </c>
      <c r="D139" s="9" t="s">
        <v>32</v>
      </c>
      <c r="E139" s="4" t="s">
        <v>238</v>
      </c>
      <c r="F139" s="160" t="s">
        <v>356</v>
      </c>
    </row>
    <row r="140" spans="1:6" ht="27" customHeight="1">
      <c r="A140" s="2">
        <v>138</v>
      </c>
      <c r="B140" s="9" t="s">
        <v>155</v>
      </c>
      <c r="C140" s="9" t="s">
        <v>167</v>
      </c>
      <c r="D140" s="9" t="s">
        <v>18</v>
      </c>
      <c r="E140" s="4" t="s">
        <v>357</v>
      </c>
      <c r="F140" s="160" t="s">
        <v>479</v>
      </c>
    </row>
    <row r="141" spans="1:6" ht="27" customHeight="1">
      <c r="A141" s="2">
        <v>139</v>
      </c>
      <c r="B141" s="9" t="s">
        <v>168</v>
      </c>
      <c r="C141" s="9" t="s">
        <v>169</v>
      </c>
      <c r="D141" s="9" t="s">
        <v>32</v>
      </c>
      <c r="E141" s="4" t="s">
        <v>268</v>
      </c>
      <c r="F141" s="160" t="s">
        <v>358</v>
      </c>
    </row>
    <row r="142" spans="1:6" ht="27" customHeight="1">
      <c r="A142" s="2">
        <v>140</v>
      </c>
      <c r="B142" s="9" t="s">
        <v>168</v>
      </c>
      <c r="C142" s="9" t="s">
        <v>170</v>
      </c>
      <c r="D142" s="9" t="s">
        <v>18</v>
      </c>
      <c r="E142" s="4" t="s">
        <v>232</v>
      </c>
      <c r="F142" s="160" t="s">
        <v>359</v>
      </c>
    </row>
    <row r="143" spans="1:6" ht="27" customHeight="1">
      <c r="A143" s="2">
        <v>141</v>
      </c>
      <c r="B143" s="9" t="s">
        <v>168</v>
      </c>
      <c r="C143" s="9" t="s">
        <v>171</v>
      </c>
      <c r="D143" s="9" t="s">
        <v>32</v>
      </c>
      <c r="E143" s="4" t="s">
        <v>238</v>
      </c>
      <c r="F143" s="160" t="s">
        <v>360</v>
      </c>
    </row>
    <row r="144" spans="1:6" ht="26.25" customHeight="1">
      <c r="A144" s="2">
        <v>142</v>
      </c>
      <c r="B144" s="9" t="s">
        <v>168</v>
      </c>
      <c r="C144" s="9" t="s">
        <v>172</v>
      </c>
      <c r="D144" s="9" t="s">
        <v>32</v>
      </c>
      <c r="E144" s="4" t="s">
        <v>220</v>
      </c>
      <c r="F144" s="160" t="s">
        <v>361</v>
      </c>
    </row>
    <row r="145" spans="1:6" ht="27.75" customHeight="1">
      <c r="A145" s="18">
        <v>143</v>
      </c>
      <c r="B145" s="17" t="s">
        <v>168</v>
      </c>
      <c r="C145" s="17" t="s">
        <v>112</v>
      </c>
      <c r="D145" s="17" t="s">
        <v>18</v>
      </c>
      <c r="E145" s="15" t="s">
        <v>222</v>
      </c>
      <c r="F145" s="160" t="s">
        <v>362</v>
      </c>
    </row>
    <row r="146" spans="1:6" ht="30.75" customHeight="1">
      <c r="A146" s="57">
        <v>144</v>
      </c>
      <c r="B146" s="51" t="s">
        <v>168</v>
      </c>
      <c r="C146" s="51" t="s">
        <v>173</v>
      </c>
      <c r="D146" s="51" t="s">
        <v>32</v>
      </c>
      <c r="E146" s="19" t="s">
        <v>220</v>
      </c>
      <c r="F146" s="160" t="s">
        <v>363</v>
      </c>
    </row>
  </sheetData>
  <autoFilter ref="A2:F146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Demografia</vt:lpstr>
      <vt:lpstr>Podmioty gospodarcze</vt:lpstr>
      <vt:lpstr>Dochody własne gmin</vt:lpstr>
      <vt:lpstr>Osoby bezrobotne</vt:lpstr>
      <vt:lpstr>Pomoc społeczna</vt:lpstr>
      <vt:lpstr>Osoby bezdomne</vt:lpstr>
      <vt:lpstr>Infrastruktura społeczna</vt:lpstr>
      <vt:lpstr>Infrastruktura pomocowa</vt:lpstr>
      <vt:lpstr>Dane teleadresowe</vt:lpstr>
      <vt:lpstr>Źródło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dariaf</dc:creator>
  <cp:lastModifiedBy>dariaf</cp:lastModifiedBy>
  <cp:lastPrinted>2023-12-20T13:52:42Z</cp:lastPrinted>
  <dcterms:created xsi:type="dcterms:W3CDTF">2022-07-11T11:42:46Z</dcterms:created>
  <dcterms:modified xsi:type="dcterms:W3CDTF">2024-01-12T12:01:56Z</dcterms:modified>
</cp:coreProperties>
</file>