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8265" tabRatio="719" firstSheet="1" activeTab="9"/>
  </bookViews>
  <sheets>
    <sheet name="Demografia" sheetId="1" r:id="rId1"/>
    <sheet name="Podmioty gospodarcze" sheetId="2" r:id="rId2"/>
    <sheet name="Dochody własne gmin" sheetId="3" r:id="rId3"/>
    <sheet name="Osoby bezrobotne" sheetId="4" r:id="rId4"/>
    <sheet name="Pomoc społeczna" sheetId="5" r:id="rId5"/>
    <sheet name="Osoby bezdomne" sheetId="6" r:id="rId6"/>
    <sheet name="Infrastruktura społeczna" sheetId="7" r:id="rId7"/>
    <sheet name="Infrastruktura pomocowa" sheetId="8" r:id="rId8"/>
    <sheet name="Dane teleadresowe" sheetId="9" r:id="rId9"/>
    <sheet name="Źródło" sheetId="10" r:id="rId10"/>
  </sheets>
  <definedNames>
    <definedName name="_xlnm._FilterDatabase" localSheetId="8" hidden="1">'Dane teleadresowe'!$A$2:$F$146</definedName>
    <definedName name="_xlnm._FilterDatabase" localSheetId="0" hidden="1">Demografia!$A$3:$R$147</definedName>
    <definedName name="_xlnm._FilterDatabase" localSheetId="2" hidden="1">'Dochody własne gmin'!$A$2:$E$148</definedName>
    <definedName name="_xlnm._FilterDatabase" localSheetId="7" hidden="1">'Infrastruktura pomocowa'!$A$2:$Q$146</definedName>
    <definedName name="_xlnm._FilterDatabase" localSheetId="6" hidden="1">'Infrastruktura społeczna'!#REF!</definedName>
    <definedName name="_xlnm._FilterDatabase" localSheetId="5" hidden="1">'Osoby bezdomne'!$A$2:$F$147</definedName>
    <definedName name="_xlnm._FilterDatabase" localSheetId="3" hidden="1">'Osoby bezrobotne'!$A$2:$H$146</definedName>
    <definedName name="_xlnm._FilterDatabase" localSheetId="1" hidden="1">'Podmioty gospodarcze'!$A$3:$F$147</definedName>
    <definedName name="_xlnm._FilterDatabase" localSheetId="4" hidden="1">'Pomoc społeczna'!$A$2:$AE$147</definedName>
  </definedNames>
  <calcPr calcId="145621"/>
</workbook>
</file>

<file path=xl/calcChain.xml><?xml version="1.0" encoding="utf-8"?>
<calcChain xmlns="http://schemas.openxmlformats.org/spreadsheetml/2006/main">
  <c r="E147" i="8" l="1"/>
  <c r="G147" i="7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3" i="6"/>
  <c r="H147" i="5" l="1"/>
  <c r="AC147" i="5" l="1"/>
  <c r="Q147" i="8" l="1"/>
  <c r="P147" i="8"/>
  <c r="N147" i="8"/>
  <c r="M147" i="8"/>
  <c r="L147" i="8"/>
  <c r="J147" i="8"/>
  <c r="H147" i="8"/>
  <c r="G147" i="8"/>
  <c r="F147" i="8"/>
  <c r="AA147" i="5"/>
  <c r="Z147" i="5"/>
  <c r="T147" i="5"/>
  <c r="S147" i="5"/>
  <c r="R147" i="5"/>
  <c r="Q147" i="5"/>
  <c r="P147" i="5"/>
  <c r="O147" i="5"/>
  <c r="N147" i="5"/>
  <c r="M147" i="5"/>
  <c r="L147" i="5"/>
  <c r="Y4" i="5" l="1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3" i="5"/>
  <c r="W147" i="5"/>
  <c r="X147" i="5"/>
  <c r="V4" i="5" l="1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3" i="5"/>
  <c r="V147" i="5" l="1"/>
  <c r="I147" i="8" l="1"/>
  <c r="K147" i="8"/>
  <c r="E147" i="5" l="1"/>
  <c r="G147" i="5"/>
  <c r="F147" i="5"/>
  <c r="I20" i="5" s="1"/>
  <c r="I4" i="5" l="1"/>
  <c r="I143" i="5"/>
  <c r="I3" i="5"/>
  <c r="Y147" i="5"/>
  <c r="J3" i="5"/>
  <c r="I111" i="5"/>
  <c r="I129" i="5"/>
  <c r="I97" i="5"/>
  <c r="I75" i="5"/>
  <c r="I137" i="5"/>
  <c r="I127" i="5"/>
  <c r="I115" i="5"/>
  <c r="I105" i="5"/>
  <c r="I95" i="5"/>
  <c r="I83" i="5"/>
  <c r="I73" i="5"/>
  <c r="I63" i="5"/>
  <c r="I51" i="5"/>
  <c r="I41" i="5"/>
  <c r="I31" i="5"/>
  <c r="I19" i="5"/>
  <c r="I9" i="5"/>
  <c r="I121" i="5"/>
  <c r="I139" i="5"/>
  <c r="I145" i="5"/>
  <c r="I135" i="5"/>
  <c r="I123" i="5"/>
  <c r="I113" i="5"/>
  <c r="I103" i="5"/>
  <c r="I91" i="5"/>
  <c r="I81" i="5"/>
  <c r="I71" i="5"/>
  <c r="I59" i="5"/>
  <c r="I49" i="5"/>
  <c r="I39" i="5"/>
  <c r="I27" i="5"/>
  <c r="I17" i="5"/>
  <c r="I7" i="5"/>
  <c r="I131" i="5"/>
  <c r="I99" i="5"/>
  <c r="I89" i="5"/>
  <c r="I79" i="5"/>
  <c r="I67" i="5"/>
  <c r="I57" i="5"/>
  <c r="I47" i="5"/>
  <c r="I35" i="5"/>
  <c r="I25" i="5"/>
  <c r="I15" i="5"/>
  <c r="J26" i="5"/>
  <c r="I119" i="5"/>
  <c r="I107" i="5"/>
  <c r="I87" i="5"/>
  <c r="I65" i="5"/>
  <c r="I55" i="5"/>
  <c r="I43" i="5"/>
  <c r="I33" i="5"/>
  <c r="I23" i="5"/>
  <c r="I11" i="5"/>
  <c r="J128" i="5"/>
  <c r="J106" i="5"/>
  <c r="J86" i="5"/>
  <c r="J58" i="5"/>
  <c r="J146" i="5"/>
  <c r="J126" i="5"/>
  <c r="J114" i="5"/>
  <c r="J94" i="5"/>
  <c r="J72" i="5"/>
  <c r="J30" i="5"/>
  <c r="J10" i="5"/>
  <c r="J144" i="5"/>
  <c r="J134" i="5"/>
  <c r="J122" i="5"/>
  <c r="J112" i="5"/>
  <c r="J102" i="5"/>
  <c r="J90" i="5"/>
  <c r="J80" i="5"/>
  <c r="J70" i="5"/>
  <c r="J46" i="5"/>
  <c r="J6" i="5"/>
  <c r="I141" i="5"/>
  <c r="I133" i="5"/>
  <c r="I125" i="5"/>
  <c r="I117" i="5"/>
  <c r="I109" i="5"/>
  <c r="I101" i="5"/>
  <c r="I93" i="5"/>
  <c r="I85" i="5"/>
  <c r="I77" i="5"/>
  <c r="I69" i="5"/>
  <c r="I61" i="5"/>
  <c r="I53" i="5"/>
  <c r="I45" i="5"/>
  <c r="I37" i="5"/>
  <c r="I29" i="5"/>
  <c r="I21" i="5"/>
  <c r="I13" i="5"/>
  <c r="I5" i="5"/>
  <c r="J142" i="5"/>
  <c r="J130" i="5"/>
  <c r="J120" i="5"/>
  <c r="J110" i="5"/>
  <c r="J98" i="5"/>
  <c r="J88" i="5"/>
  <c r="J78" i="5"/>
  <c r="J62" i="5"/>
  <c r="J42" i="5"/>
  <c r="J22" i="5"/>
  <c r="J38" i="5"/>
  <c r="J138" i="5"/>
  <c r="J14" i="5"/>
  <c r="J118" i="5"/>
  <c r="J96" i="5"/>
  <c r="J74" i="5"/>
  <c r="J136" i="5"/>
  <c r="J104" i="5"/>
  <c r="J82" i="5"/>
  <c r="J54" i="5"/>
  <c r="J12" i="5"/>
  <c r="J40" i="5"/>
  <c r="J56" i="5"/>
  <c r="J68" i="5"/>
  <c r="J5" i="5"/>
  <c r="J9" i="5"/>
  <c r="J13" i="5"/>
  <c r="J17" i="5"/>
  <c r="J21" i="5"/>
  <c r="J25" i="5"/>
  <c r="J29" i="5"/>
  <c r="J33" i="5"/>
  <c r="J37" i="5"/>
  <c r="J41" i="5"/>
  <c r="J45" i="5"/>
  <c r="J49" i="5"/>
  <c r="J53" i="5"/>
  <c r="J57" i="5"/>
  <c r="J61" i="5"/>
  <c r="J65" i="5"/>
  <c r="J69" i="5"/>
  <c r="J73" i="5"/>
  <c r="J77" i="5"/>
  <c r="J81" i="5"/>
  <c r="J85" i="5"/>
  <c r="J89" i="5"/>
  <c r="J93" i="5"/>
  <c r="J97" i="5"/>
  <c r="J101" i="5"/>
  <c r="J105" i="5"/>
  <c r="J109" i="5"/>
  <c r="J113" i="5"/>
  <c r="J117" i="5"/>
  <c r="J121" i="5"/>
  <c r="J125" i="5"/>
  <c r="J129" i="5"/>
  <c r="J133" i="5"/>
  <c r="J137" i="5"/>
  <c r="J141" i="5"/>
  <c r="J145" i="5"/>
  <c r="J7" i="5"/>
  <c r="J11" i="5"/>
  <c r="J15" i="5"/>
  <c r="J19" i="5"/>
  <c r="J23" i="5"/>
  <c r="J27" i="5"/>
  <c r="J31" i="5"/>
  <c r="J35" i="5"/>
  <c r="J39" i="5"/>
  <c r="J43" i="5"/>
  <c r="J47" i="5"/>
  <c r="J51" i="5"/>
  <c r="J55" i="5"/>
  <c r="J59" i="5"/>
  <c r="J63" i="5"/>
  <c r="J67" i="5"/>
  <c r="J71" i="5"/>
  <c r="J75" i="5"/>
  <c r="J79" i="5"/>
  <c r="J83" i="5"/>
  <c r="J87" i="5"/>
  <c r="J91" i="5"/>
  <c r="J95" i="5"/>
  <c r="J99" i="5"/>
  <c r="J103" i="5"/>
  <c r="J107" i="5"/>
  <c r="J111" i="5"/>
  <c r="J115" i="5"/>
  <c r="J119" i="5"/>
  <c r="J123" i="5"/>
  <c r="J127" i="5"/>
  <c r="J131" i="5"/>
  <c r="J135" i="5"/>
  <c r="J139" i="5"/>
  <c r="J143" i="5"/>
  <c r="J4" i="5"/>
  <c r="J8" i="5"/>
  <c r="J16" i="5"/>
  <c r="J20" i="5"/>
  <c r="J24" i="5"/>
  <c r="J28" i="5"/>
  <c r="J32" i="5"/>
  <c r="J36" i="5"/>
  <c r="J44" i="5"/>
  <c r="J48" i="5"/>
  <c r="J52" i="5"/>
  <c r="J60" i="5"/>
  <c r="J64" i="5"/>
  <c r="J140" i="5"/>
  <c r="J132" i="5"/>
  <c r="J124" i="5"/>
  <c r="J116" i="5"/>
  <c r="J108" i="5"/>
  <c r="J100" i="5"/>
  <c r="J92" i="5"/>
  <c r="J84" i="5"/>
  <c r="J76" i="5"/>
  <c r="J66" i="5"/>
  <c r="J50" i="5"/>
  <c r="J34" i="5"/>
  <c r="J18" i="5"/>
  <c r="I146" i="5"/>
  <c r="I142" i="5"/>
  <c r="I138" i="5"/>
  <c r="I134" i="5"/>
  <c r="I130" i="5"/>
  <c r="I126" i="5"/>
  <c r="I122" i="5"/>
  <c r="I118" i="5"/>
  <c r="I114" i="5"/>
  <c r="I110" i="5"/>
  <c r="I106" i="5"/>
  <c r="I102" i="5"/>
  <c r="I98" i="5"/>
  <c r="I94" i="5"/>
  <c r="I90" i="5"/>
  <c r="I86" i="5"/>
  <c r="I82" i="5"/>
  <c r="I78" i="5"/>
  <c r="I74" i="5"/>
  <c r="I70" i="5"/>
  <c r="I66" i="5"/>
  <c r="I62" i="5"/>
  <c r="I58" i="5"/>
  <c r="I54" i="5"/>
  <c r="I50" i="5"/>
  <c r="I46" i="5"/>
  <c r="I42" i="5"/>
  <c r="I38" i="5"/>
  <c r="I34" i="5"/>
  <c r="I30" i="5"/>
  <c r="I26" i="5"/>
  <c r="I22" i="5"/>
  <c r="I18" i="5"/>
  <c r="I14" i="5"/>
  <c r="I10" i="5"/>
  <c r="I6" i="5"/>
  <c r="I144" i="5"/>
  <c r="I140" i="5"/>
  <c r="I136" i="5"/>
  <c r="I132" i="5"/>
  <c r="I128" i="5"/>
  <c r="I124" i="5"/>
  <c r="I120" i="5"/>
  <c r="I116" i="5"/>
  <c r="I112" i="5"/>
  <c r="I108" i="5"/>
  <c r="I104" i="5"/>
  <c r="I100" i="5"/>
  <c r="I96" i="5"/>
  <c r="I92" i="5"/>
  <c r="I88" i="5"/>
  <c r="I84" i="5"/>
  <c r="I80" i="5"/>
  <c r="I76" i="5"/>
  <c r="I72" i="5"/>
  <c r="I68" i="5"/>
  <c r="I64" i="5"/>
  <c r="I60" i="5"/>
  <c r="I56" i="5"/>
  <c r="I52" i="5"/>
  <c r="I48" i="5"/>
  <c r="I44" i="5"/>
  <c r="I40" i="5"/>
  <c r="I36" i="5"/>
  <c r="I32" i="5"/>
  <c r="I28" i="5"/>
  <c r="I24" i="5"/>
  <c r="I16" i="5"/>
  <c r="I12" i="5"/>
  <c r="I8" i="5"/>
  <c r="J147" i="5" l="1"/>
  <c r="I147" i="5"/>
  <c r="F147" i="7"/>
  <c r="E147" i="7"/>
  <c r="H4" i="4"/>
  <c r="H141" i="4"/>
  <c r="H12" i="4"/>
  <c r="H128" i="4"/>
  <c r="H5" i="4"/>
  <c r="H22" i="4"/>
  <c r="H58" i="4"/>
  <c r="H13" i="4"/>
  <c r="H129" i="4"/>
  <c r="H14" i="4"/>
  <c r="H15" i="4"/>
  <c r="H130" i="4"/>
  <c r="H16" i="4"/>
  <c r="H87" i="4"/>
  <c r="H97" i="4"/>
  <c r="H80" i="4"/>
  <c r="H117" i="4"/>
  <c r="H30" i="4"/>
  <c r="H31" i="4"/>
  <c r="H108" i="4"/>
  <c r="H109" i="4"/>
  <c r="H131" i="4"/>
  <c r="H132" i="4"/>
  <c r="H59" i="4"/>
  <c r="H37" i="4"/>
  <c r="H6" i="4"/>
  <c r="H110" i="4"/>
  <c r="H71" i="4"/>
  <c r="H49" i="4"/>
  <c r="H23" i="4"/>
  <c r="H123" i="4"/>
  <c r="H24" i="4"/>
  <c r="H81" i="4"/>
  <c r="H60" i="4"/>
  <c r="H98" i="4"/>
  <c r="H99" i="4"/>
  <c r="H133" i="4"/>
  <c r="H142" i="4"/>
  <c r="H50" i="4"/>
  <c r="H38" i="4"/>
  <c r="H39" i="4"/>
  <c r="H118" i="4"/>
  <c r="H17" i="4"/>
  <c r="H43" i="4"/>
  <c r="H44" i="4"/>
  <c r="H51" i="4"/>
  <c r="H52" i="4"/>
  <c r="H134" i="4"/>
  <c r="H18" i="4"/>
  <c r="H53" i="4"/>
  <c r="H143" i="4"/>
  <c r="H72" i="4"/>
  <c r="H100" i="4"/>
  <c r="H93" i="4"/>
  <c r="H75" i="4"/>
  <c r="H119" i="4"/>
  <c r="H32" i="4"/>
  <c r="H61" i="4"/>
  <c r="H7" i="4"/>
  <c r="H25" i="4"/>
  <c r="H135" i="4"/>
  <c r="H136" i="4"/>
  <c r="H40" i="4"/>
  <c r="H54" i="4"/>
  <c r="H124" i="4"/>
  <c r="H62" i="4"/>
  <c r="H63" i="4"/>
  <c r="H33" i="4"/>
  <c r="H101" i="4"/>
  <c r="H137" i="4"/>
  <c r="H111" i="4"/>
  <c r="H138" i="4"/>
  <c r="H120" i="4"/>
  <c r="H139" i="4"/>
  <c r="H144" i="4"/>
  <c r="H45" i="4"/>
  <c r="H112" i="4"/>
  <c r="H113" i="4"/>
  <c r="H67" i="4"/>
  <c r="H68" i="4"/>
  <c r="H69" i="4"/>
  <c r="H70" i="4"/>
  <c r="H73" i="4"/>
  <c r="H76" i="4"/>
  <c r="H77" i="4"/>
  <c r="H8" i="4"/>
  <c r="H26" i="4"/>
  <c r="H102" i="4"/>
  <c r="H114" i="4"/>
  <c r="H103" i="4"/>
  <c r="H19" i="4"/>
  <c r="H27" i="4"/>
  <c r="H82" i="4"/>
  <c r="H55" i="4"/>
  <c r="H34" i="4"/>
  <c r="H83" i="4"/>
  <c r="H125" i="4"/>
  <c r="H104" i="4"/>
  <c r="H9" i="4"/>
  <c r="H41" i="4"/>
  <c r="H84" i="4"/>
  <c r="H85" i="4"/>
  <c r="H46" i="4"/>
  <c r="H88" i="4"/>
  <c r="H145" i="4"/>
  <c r="H47" i="4"/>
  <c r="H56" i="4"/>
  <c r="H126" i="4"/>
  <c r="H89" i="4"/>
  <c r="H90" i="4"/>
  <c r="H78" i="4"/>
  <c r="H94" i="4"/>
  <c r="H28" i="4"/>
  <c r="H64" i="4"/>
  <c r="H91" i="4"/>
  <c r="H29" i="4"/>
  <c r="H95" i="4"/>
  <c r="H35" i="4"/>
  <c r="H74" i="4"/>
  <c r="H79" i="4"/>
  <c r="H121" i="4"/>
  <c r="H105" i="4"/>
  <c r="H48" i="4"/>
  <c r="H20" i="4"/>
  <c r="H106" i="4"/>
  <c r="H65" i="4"/>
  <c r="H86" i="4"/>
  <c r="H122" i="4"/>
  <c r="H36" i="4"/>
  <c r="H10" i="4"/>
  <c r="H107" i="4"/>
  <c r="H127" i="4"/>
  <c r="H92" i="4"/>
  <c r="H66" i="4"/>
  <c r="H115" i="4"/>
  <c r="H96" i="4"/>
  <c r="H140" i="4"/>
  <c r="H11" i="4"/>
  <c r="H21" i="4"/>
  <c r="H42" i="4"/>
  <c r="H116" i="4"/>
  <c r="H57" i="4"/>
  <c r="H146" i="4"/>
  <c r="H147" i="4"/>
  <c r="H3" i="4"/>
  <c r="F5" i="2"/>
  <c r="F142" i="2"/>
  <c r="F13" i="2"/>
  <c r="F129" i="2"/>
  <c r="F6" i="2"/>
  <c r="F23" i="2"/>
  <c r="F59" i="2"/>
  <c r="F14" i="2"/>
  <c r="F130" i="2"/>
  <c r="F15" i="2"/>
  <c r="F16" i="2"/>
  <c r="F131" i="2"/>
  <c r="F17" i="2"/>
  <c r="F88" i="2"/>
  <c r="F98" i="2"/>
  <c r="F81" i="2"/>
  <c r="F118" i="2"/>
  <c r="F31" i="2"/>
  <c r="F32" i="2"/>
  <c r="F109" i="2"/>
  <c r="F110" i="2"/>
  <c r="F132" i="2"/>
  <c r="F133" i="2"/>
  <c r="F60" i="2"/>
  <c r="F38" i="2"/>
  <c r="F7" i="2"/>
  <c r="F111" i="2"/>
  <c r="F72" i="2"/>
  <c r="F50" i="2"/>
  <c r="F24" i="2"/>
  <c r="F124" i="2"/>
  <c r="F25" i="2"/>
  <c r="F82" i="2"/>
  <c r="F61" i="2"/>
  <c r="F99" i="2"/>
  <c r="F100" i="2"/>
  <c r="F134" i="2"/>
  <c r="F143" i="2"/>
  <c r="F51" i="2"/>
  <c r="F39" i="2"/>
  <c r="F40" i="2"/>
  <c r="F119" i="2"/>
  <c r="F18" i="2"/>
  <c r="F44" i="2"/>
  <c r="F45" i="2"/>
  <c r="F52" i="2"/>
  <c r="F53" i="2"/>
  <c r="F135" i="2"/>
  <c r="F19" i="2"/>
  <c r="F54" i="2"/>
  <c r="F144" i="2"/>
  <c r="F73" i="2"/>
  <c r="F101" i="2"/>
  <c r="F94" i="2"/>
  <c r="F76" i="2"/>
  <c r="F120" i="2"/>
  <c r="F33" i="2"/>
  <c r="F62" i="2"/>
  <c r="F8" i="2"/>
  <c r="F26" i="2"/>
  <c r="F136" i="2"/>
  <c r="F137" i="2"/>
  <c r="F41" i="2"/>
  <c r="F55" i="2"/>
  <c r="F125" i="2"/>
  <c r="F63" i="2"/>
  <c r="F64" i="2"/>
  <c r="F34" i="2"/>
  <c r="F102" i="2"/>
  <c r="F138" i="2"/>
  <c r="F112" i="2"/>
  <c r="F139" i="2"/>
  <c r="F121" i="2"/>
  <c r="F140" i="2"/>
  <c r="F145" i="2"/>
  <c r="F46" i="2"/>
  <c r="F113" i="2"/>
  <c r="F114" i="2"/>
  <c r="F68" i="2"/>
  <c r="F69" i="2"/>
  <c r="F70" i="2"/>
  <c r="F71" i="2"/>
  <c r="F74" i="2"/>
  <c r="F77" i="2"/>
  <c r="F78" i="2"/>
  <c r="F9" i="2"/>
  <c r="F27" i="2"/>
  <c r="F103" i="2"/>
  <c r="F115" i="2"/>
  <c r="F104" i="2"/>
  <c r="F20" i="2"/>
  <c r="F28" i="2"/>
  <c r="F83" i="2"/>
  <c r="F56" i="2"/>
  <c r="F35" i="2"/>
  <c r="F84" i="2"/>
  <c r="F126" i="2"/>
  <c r="F105" i="2"/>
  <c r="F10" i="2"/>
  <c r="F42" i="2"/>
  <c r="F85" i="2"/>
  <c r="F86" i="2"/>
  <c r="F47" i="2"/>
  <c r="F89" i="2"/>
  <c r="F146" i="2"/>
  <c r="F48" i="2"/>
  <c r="F57" i="2"/>
  <c r="F127" i="2"/>
  <c r="F90" i="2"/>
  <c r="F91" i="2"/>
  <c r="F79" i="2"/>
  <c r="F95" i="2"/>
  <c r="F29" i="2"/>
  <c r="F65" i="2"/>
  <c r="F92" i="2"/>
  <c r="F30" i="2"/>
  <c r="F96" i="2"/>
  <c r="F36" i="2"/>
  <c r="F75" i="2"/>
  <c r="F80" i="2"/>
  <c r="F122" i="2"/>
  <c r="F106" i="2"/>
  <c r="F49" i="2"/>
  <c r="F21" i="2"/>
  <c r="F107" i="2"/>
  <c r="F66" i="2"/>
  <c r="F87" i="2"/>
  <c r="F123" i="2"/>
  <c r="F37" i="2"/>
  <c r="F11" i="2"/>
  <c r="F108" i="2"/>
  <c r="F128" i="2"/>
  <c r="F93" i="2"/>
  <c r="F67" i="2"/>
  <c r="F116" i="2"/>
  <c r="F97" i="2"/>
  <c r="F141" i="2"/>
  <c r="F12" i="2"/>
  <c r="F22" i="2"/>
  <c r="F43" i="2"/>
  <c r="F117" i="2"/>
  <c r="F58" i="2"/>
  <c r="F147" i="2"/>
  <c r="F148" i="2"/>
  <c r="F4" i="2"/>
  <c r="R5" i="1" l="1"/>
  <c r="R142" i="1"/>
  <c r="R13" i="1"/>
  <c r="R129" i="1"/>
  <c r="R6" i="1"/>
  <c r="R23" i="1"/>
  <c r="R59" i="1"/>
  <c r="R14" i="1"/>
  <c r="R130" i="1"/>
  <c r="R15" i="1"/>
  <c r="R16" i="1"/>
  <c r="R131" i="1"/>
  <c r="R17" i="1"/>
  <c r="R88" i="1"/>
  <c r="R98" i="1"/>
  <c r="R81" i="1"/>
  <c r="R118" i="1"/>
  <c r="R31" i="1"/>
  <c r="R32" i="1"/>
  <c r="R109" i="1"/>
  <c r="R110" i="1"/>
  <c r="R132" i="1"/>
  <c r="R133" i="1"/>
  <c r="R60" i="1"/>
  <c r="R38" i="1"/>
  <c r="R7" i="1"/>
  <c r="R111" i="1"/>
  <c r="R72" i="1"/>
  <c r="R50" i="1"/>
  <c r="R24" i="1"/>
  <c r="R124" i="1"/>
  <c r="R25" i="1"/>
  <c r="R82" i="1"/>
  <c r="R61" i="1"/>
  <c r="R99" i="1"/>
  <c r="R100" i="1"/>
  <c r="R134" i="1"/>
  <c r="R143" i="1"/>
  <c r="R51" i="1"/>
  <c r="R39" i="1"/>
  <c r="R40" i="1"/>
  <c r="R119" i="1"/>
  <c r="R18" i="1"/>
  <c r="R44" i="1"/>
  <c r="R45" i="1"/>
  <c r="R52" i="1"/>
  <c r="R53" i="1"/>
  <c r="R135" i="1"/>
  <c r="R19" i="1"/>
  <c r="R54" i="1"/>
  <c r="R144" i="1"/>
  <c r="R73" i="1"/>
  <c r="R101" i="1"/>
  <c r="R94" i="1"/>
  <c r="R76" i="1"/>
  <c r="R120" i="1"/>
  <c r="R33" i="1"/>
  <c r="R62" i="1"/>
  <c r="R8" i="1"/>
  <c r="R26" i="1"/>
  <c r="R136" i="1"/>
  <c r="R137" i="1"/>
  <c r="R41" i="1"/>
  <c r="R55" i="1"/>
  <c r="R125" i="1"/>
  <c r="R63" i="1"/>
  <c r="R64" i="1"/>
  <c r="R34" i="1"/>
  <c r="R102" i="1"/>
  <c r="R138" i="1"/>
  <c r="R112" i="1"/>
  <c r="R139" i="1"/>
  <c r="R121" i="1"/>
  <c r="R140" i="1"/>
  <c r="R145" i="1"/>
  <c r="R46" i="1"/>
  <c r="R113" i="1"/>
  <c r="R114" i="1"/>
  <c r="R68" i="1"/>
  <c r="R69" i="1"/>
  <c r="R70" i="1"/>
  <c r="R71" i="1"/>
  <c r="R74" i="1"/>
  <c r="R77" i="1"/>
  <c r="R78" i="1"/>
  <c r="R9" i="1"/>
  <c r="R27" i="1"/>
  <c r="R103" i="1"/>
  <c r="R115" i="1"/>
  <c r="R104" i="1"/>
  <c r="R20" i="1"/>
  <c r="R28" i="1"/>
  <c r="R83" i="1"/>
  <c r="R56" i="1"/>
  <c r="R35" i="1"/>
  <c r="R84" i="1"/>
  <c r="R126" i="1"/>
  <c r="R105" i="1"/>
  <c r="R10" i="1"/>
  <c r="R42" i="1"/>
  <c r="R85" i="1"/>
  <c r="R86" i="1"/>
  <c r="R47" i="1"/>
  <c r="R89" i="1"/>
  <c r="R146" i="1"/>
  <c r="R48" i="1"/>
  <c r="R57" i="1"/>
  <c r="R127" i="1"/>
  <c r="R90" i="1"/>
  <c r="R91" i="1"/>
  <c r="R79" i="1"/>
  <c r="R95" i="1"/>
  <c r="R29" i="1"/>
  <c r="R65" i="1"/>
  <c r="R92" i="1"/>
  <c r="R30" i="1"/>
  <c r="R96" i="1"/>
  <c r="R36" i="1"/>
  <c r="R75" i="1"/>
  <c r="R80" i="1"/>
  <c r="R122" i="1"/>
  <c r="R106" i="1"/>
  <c r="R49" i="1"/>
  <c r="R21" i="1"/>
  <c r="R107" i="1"/>
  <c r="R66" i="1"/>
  <c r="R87" i="1"/>
  <c r="R123" i="1"/>
  <c r="R37" i="1"/>
  <c r="R11" i="1"/>
  <c r="R108" i="1"/>
  <c r="R128" i="1"/>
  <c r="R93" i="1"/>
  <c r="R67" i="1"/>
  <c r="R116" i="1"/>
  <c r="R97" i="1"/>
  <c r="R141" i="1"/>
  <c r="R12" i="1"/>
  <c r="R22" i="1"/>
  <c r="R43" i="1"/>
  <c r="R117" i="1"/>
  <c r="R58" i="1"/>
  <c r="R147" i="1"/>
  <c r="R148" i="1"/>
  <c r="R4" i="1"/>
  <c r="O148" i="1"/>
  <c r="N148" i="1"/>
  <c r="L148" i="1"/>
  <c r="J148" i="1"/>
  <c r="O5" i="1"/>
  <c r="O142" i="1"/>
  <c r="O13" i="1"/>
  <c r="O129" i="1"/>
  <c r="O6" i="1"/>
  <c r="O23" i="1"/>
  <c r="O59" i="1"/>
  <c r="O14" i="1"/>
  <c r="O130" i="1"/>
  <c r="O15" i="1"/>
  <c r="O16" i="1"/>
  <c r="O131" i="1"/>
  <c r="O17" i="1"/>
  <c r="O88" i="1"/>
  <c r="O98" i="1"/>
  <c r="O81" i="1"/>
  <c r="O118" i="1"/>
  <c r="O31" i="1"/>
  <c r="O32" i="1"/>
  <c r="O109" i="1"/>
  <c r="O110" i="1"/>
  <c r="O132" i="1"/>
  <c r="O133" i="1"/>
  <c r="O60" i="1"/>
  <c r="O38" i="1"/>
  <c r="O7" i="1"/>
  <c r="O111" i="1"/>
  <c r="O72" i="1"/>
  <c r="O50" i="1"/>
  <c r="O24" i="1"/>
  <c r="O124" i="1"/>
  <c r="O25" i="1"/>
  <c r="O82" i="1"/>
  <c r="O61" i="1"/>
  <c r="O99" i="1"/>
  <c r="O100" i="1"/>
  <c r="O134" i="1"/>
  <c r="O143" i="1"/>
  <c r="O51" i="1"/>
  <c r="O39" i="1"/>
  <c r="O40" i="1"/>
  <c r="O119" i="1"/>
  <c r="O18" i="1"/>
  <c r="O44" i="1"/>
  <c r="O45" i="1"/>
  <c r="O52" i="1"/>
  <c r="O53" i="1"/>
  <c r="O135" i="1"/>
  <c r="O19" i="1"/>
  <c r="O54" i="1"/>
  <c r="O144" i="1"/>
  <c r="O73" i="1"/>
  <c r="O101" i="1"/>
  <c r="O94" i="1"/>
  <c r="O76" i="1"/>
  <c r="O120" i="1"/>
  <c r="O33" i="1"/>
  <c r="O62" i="1"/>
  <c r="O8" i="1"/>
  <c r="O26" i="1"/>
  <c r="O136" i="1"/>
  <c r="O137" i="1"/>
  <c r="O41" i="1"/>
  <c r="O55" i="1"/>
  <c r="O125" i="1"/>
  <c r="O63" i="1"/>
  <c r="O64" i="1"/>
  <c r="O34" i="1"/>
  <c r="O102" i="1"/>
  <c r="O138" i="1"/>
  <c r="O112" i="1"/>
  <c r="O139" i="1"/>
  <c r="O121" i="1"/>
  <c r="O140" i="1"/>
  <c r="O145" i="1"/>
  <c r="O46" i="1"/>
  <c r="O113" i="1"/>
  <c r="O114" i="1"/>
  <c r="O68" i="1"/>
  <c r="O69" i="1"/>
  <c r="O70" i="1"/>
  <c r="O71" i="1"/>
  <c r="O74" i="1"/>
  <c r="O77" i="1"/>
  <c r="O78" i="1"/>
  <c r="O9" i="1"/>
  <c r="O27" i="1"/>
  <c r="O103" i="1"/>
  <c r="O115" i="1"/>
  <c r="O104" i="1"/>
  <c r="O20" i="1"/>
  <c r="O28" i="1"/>
  <c r="O83" i="1"/>
  <c r="O56" i="1"/>
  <c r="O35" i="1"/>
  <c r="O84" i="1"/>
  <c r="O126" i="1"/>
  <c r="O105" i="1"/>
  <c r="O10" i="1"/>
  <c r="O42" i="1"/>
  <c r="O85" i="1"/>
  <c r="O86" i="1"/>
  <c r="O47" i="1"/>
  <c r="O89" i="1"/>
  <c r="O146" i="1"/>
  <c r="O48" i="1"/>
  <c r="O57" i="1"/>
  <c r="O127" i="1"/>
  <c r="O90" i="1"/>
  <c r="O91" i="1"/>
  <c r="O79" i="1"/>
  <c r="O95" i="1"/>
  <c r="O29" i="1"/>
  <c r="O65" i="1"/>
  <c r="O92" i="1"/>
  <c r="O30" i="1"/>
  <c r="O96" i="1"/>
  <c r="O36" i="1"/>
  <c r="O75" i="1"/>
  <c r="O80" i="1"/>
  <c r="O122" i="1"/>
  <c r="O106" i="1"/>
  <c r="O49" i="1"/>
  <c r="O21" i="1"/>
  <c r="O107" i="1"/>
  <c r="O66" i="1"/>
  <c r="O87" i="1"/>
  <c r="O123" i="1"/>
  <c r="O37" i="1"/>
  <c r="O11" i="1"/>
  <c r="O108" i="1"/>
  <c r="O128" i="1"/>
  <c r="O93" i="1"/>
  <c r="O67" i="1"/>
  <c r="O116" i="1"/>
  <c r="O97" i="1"/>
  <c r="O141" i="1"/>
  <c r="O12" i="1"/>
  <c r="O22" i="1"/>
  <c r="O43" i="1"/>
  <c r="O117" i="1"/>
  <c r="O58" i="1"/>
  <c r="O147" i="1"/>
  <c r="O4" i="1"/>
  <c r="N5" i="1"/>
  <c r="N142" i="1"/>
  <c r="N13" i="1"/>
  <c r="N129" i="1"/>
  <c r="N6" i="1"/>
  <c r="N23" i="1"/>
  <c r="N59" i="1"/>
  <c r="N14" i="1"/>
  <c r="N130" i="1"/>
  <c r="N15" i="1"/>
  <c r="N16" i="1"/>
  <c r="N131" i="1"/>
  <c r="N17" i="1"/>
  <c r="N88" i="1"/>
  <c r="N98" i="1"/>
  <c r="N81" i="1"/>
  <c r="N118" i="1"/>
  <c r="N31" i="1"/>
  <c r="N32" i="1"/>
  <c r="N109" i="1"/>
  <c r="N110" i="1"/>
  <c r="N132" i="1"/>
  <c r="N133" i="1"/>
  <c r="N60" i="1"/>
  <c r="N38" i="1"/>
  <c r="N7" i="1"/>
  <c r="N111" i="1"/>
  <c r="N72" i="1"/>
  <c r="N50" i="1"/>
  <c r="N24" i="1"/>
  <c r="N124" i="1"/>
  <c r="N25" i="1"/>
  <c r="N82" i="1"/>
  <c r="N61" i="1"/>
  <c r="N99" i="1"/>
  <c r="N100" i="1"/>
  <c r="N134" i="1"/>
  <c r="N143" i="1"/>
  <c r="N51" i="1"/>
  <c r="N39" i="1"/>
  <c r="N40" i="1"/>
  <c r="N119" i="1"/>
  <c r="N18" i="1"/>
  <c r="N44" i="1"/>
  <c r="N45" i="1"/>
  <c r="N52" i="1"/>
  <c r="N53" i="1"/>
  <c r="N135" i="1"/>
  <c r="N19" i="1"/>
  <c r="N54" i="1"/>
  <c r="N144" i="1"/>
  <c r="N73" i="1"/>
  <c r="N101" i="1"/>
  <c r="N94" i="1"/>
  <c r="N76" i="1"/>
  <c r="N120" i="1"/>
  <c r="N33" i="1"/>
  <c r="N62" i="1"/>
  <c r="N8" i="1"/>
  <c r="N26" i="1"/>
  <c r="N136" i="1"/>
  <c r="N137" i="1"/>
  <c r="N41" i="1"/>
  <c r="N55" i="1"/>
  <c r="N125" i="1"/>
  <c r="N63" i="1"/>
  <c r="N64" i="1"/>
  <c r="N34" i="1"/>
  <c r="N102" i="1"/>
  <c r="N138" i="1"/>
  <c r="N112" i="1"/>
  <c r="N139" i="1"/>
  <c r="N121" i="1"/>
  <c r="N140" i="1"/>
  <c r="N145" i="1"/>
  <c r="N46" i="1"/>
  <c r="N113" i="1"/>
  <c r="N114" i="1"/>
  <c r="N68" i="1"/>
  <c r="N69" i="1"/>
  <c r="N70" i="1"/>
  <c r="N71" i="1"/>
  <c r="N74" i="1"/>
  <c r="N77" i="1"/>
  <c r="N78" i="1"/>
  <c r="N9" i="1"/>
  <c r="N27" i="1"/>
  <c r="N103" i="1"/>
  <c r="N115" i="1"/>
  <c r="N104" i="1"/>
  <c r="N20" i="1"/>
  <c r="N28" i="1"/>
  <c r="N83" i="1"/>
  <c r="N56" i="1"/>
  <c r="N35" i="1"/>
  <c r="N84" i="1"/>
  <c r="N126" i="1"/>
  <c r="N105" i="1"/>
  <c r="N10" i="1"/>
  <c r="N42" i="1"/>
  <c r="N85" i="1"/>
  <c r="N86" i="1"/>
  <c r="N47" i="1"/>
  <c r="N89" i="1"/>
  <c r="N146" i="1"/>
  <c r="N48" i="1"/>
  <c r="N57" i="1"/>
  <c r="N127" i="1"/>
  <c r="N90" i="1"/>
  <c r="N91" i="1"/>
  <c r="N79" i="1"/>
  <c r="N95" i="1"/>
  <c r="N29" i="1"/>
  <c r="N65" i="1"/>
  <c r="N92" i="1"/>
  <c r="N30" i="1"/>
  <c r="N96" i="1"/>
  <c r="N36" i="1"/>
  <c r="N75" i="1"/>
  <c r="N80" i="1"/>
  <c r="N122" i="1"/>
  <c r="N106" i="1"/>
  <c r="N49" i="1"/>
  <c r="N21" i="1"/>
  <c r="N107" i="1"/>
  <c r="N66" i="1"/>
  <c r="N87" i="1"/>
  <c r="N123" i="1"/>
  <c r="N37" i="1"/>
  <c r="N11" i="1"/>
  <c r="N108" i="1"/>
  <c r="N128" i="1"/>
  <c r="N93" i="1"/>
  <c r="N67" i="1"/>
  <c r="N116" i="1"/>
  <c r="N97" i="1"/>
  <c r="N141" i="1"/>
  <c r="N12" i="1"/>
  <c r="N22" i="1"/>
  <c r="N43" i="1"/>
  <c r="N117" i="1"/>
  <c r="N58" i="1"/>
  <c r="N147" i="1"/>
  <c r="N4" i="1"/>
  <c r="L5" i="1"/>
  <c r="L142" i="1"/>
  <c r="L13" i="1"/>
  <c r="L129" i="1"/>
  <c r="L6" i="1"/>
  <c r="L23" i="1"/>
  <c r="L59" i="1"/>
  <c r="L14" i="1"/>
  <c r="L130" i="1"/>
  <c r="L15" i="1"/>
  <c r="L16" i="1"/>
  <c r="L131" i="1"/>
  <c r="L17" i="1"/>
  <c r="L88" i="1"/>
  <c r="L98" i="1"/>
  <c r="L81" i="1"/>
  <c r="L118" i="1"/>
  <c r="L31" i="1"/>
  <c r="L32" i="1"/>
  <c r="L109" i="1"/>
  <c r="L110" i="1"/>
  <c r="L132" i="1"/>
  <c r="L133" i="1"/>
  <c r="L60" i="1"/>
  <c r="L38" i="1"/>
  <c r="L7" i="1"/>
  <c r="L111" i="1"/>
  <c r="L72" i="1"/>
  <c r="L50" i="1"/>
  <c r="L24" i="1"/>
  <c r="L124" i="1"/>
  <c r="L25" i="1"/>
  <c r="L82" i="1"/>
  <c r="L61" i="1"/>
  <c r="L99" i="1"/>
  <c r="L100" i="1"/>
  <c r="L134" i="1"/>
  <c r="L143" i="1"/>
  <c r="L51" i="1"/>
  <c r="L39" i="1"/>
  <c r="L40" i="1"/>
  <c r="L119" i="1"/>
  <c r="L18" i="1"/>
  <c r="L44" i="1"/>
  <c r="L45" i="1"/>
  <c r="L52" i="1"/>
  <c r="L53" i="1"/>
  <c r="L135" i="1"/>
  <c r="L19" i="1"/>
  <c r="L54" i="1"/>
  <c r="L144" i="1"/>
  <c r="L73" i="1"/>
  <c r="L101" i="1"/>
  <c r="L94" i="1"/>
  <c r="L76" i="1"/>
  <c r="L120" i="1"/>
  <c r="L33" i="1"/>
  <c r="L62" i="1"/>
  <c r="L8" i="1"/>
  <c r="L26" i="1"/>
  <c r="L136" i="1"/>
  <c r="L137" i="1"/>
  <c r="L41" i="1"/>
  <c r="L55" i="1"/>
  <c r="L125" i="1"/>
  <c r="L63" i="1"/>
  <c r="L64" i="1"/>
  <c r="L34" i="1"/>
  <c r="L102" i="1"/>
  <c r="L138" i="1"/>
  <c r="L112" i="1"/>
  <c r="L139" i="1"/>
  <c r="L121" i="1"/>
  <c r="L140" i="1"/>
  <c r="L145" i="1"/>
  <c r="L46" i="1"/>
  <c r="L113" i="1"/>
  <c r="L114" i="1"/>
  <c r="L68" i="1"/>
  <c r="L69" i="1"/>
  <c r="L70" i="1"/>
  <c r="L71" i="1"/>
  <c r="L74" i="1"/>
  <c r="L77" i="1"/>
  <c r="L78" i="1"/>
  <c r="L9" i="1"/>
  <c r="L27" i="1"/>
  <c r="L103" i="1"/>
  <c r="L115" i="1"/>
  <c r="L104" i="1"/>
  <c r="L20" i="1"/>
  <c r="L28" i="1"/>
  <c r="L83" i="1"/>
  <c r="L56" i="1"/>
  <c r="L35" i="1"/>
  <c r="L84" i="1"/>
  <c r="L126" i="1"/>
  <c r="L105" i="1"/>
  <c r="L10" i="1"/>
  <c r="L42" i="1"/>
  <c r="L85" i="1"/>
  <c r="L86" i="1"/>
  <c r="L47" i="1"/>
  <c r="L89" i="1"/>
  <c r="L146" i="1"/>
  <c r="L48" i="1"/>
  <c r="L57" i="1"/>
  <c r="L127" i="1"/>
  <c r="L90" i="1"/>
  <c r="L91" i="1"/>
  <c r="L79" i="1"/>
  <c r="L95" i="1"/>
  <c r="L29" i="1"/>
  <c r="L65" i="1"/>
  <c r="L92" i="1"/>
  <c r="L30" i="1"/>
  <c r="L96" i="1"/>
  <c r="L36" i="1"/>
  <c r="L75" i="1"/>
  <c r="L80" i="1"/>
  <c r="L122" i="1"/>
  <c r="L106" i="1"/>
  <c r="L49" i="1"/>
  <c r="L21" i="1"/>
  <c r="L107" i="1"/>
  <c r="L66" i="1"/>
  <c r="L87" i="1"/>
  <c r="L123" i="1"/>
  <c r="L37" i="1"/>
  <c r="L11" i="1"/>
  <c r="L108" i="1"/>
  <c r="L128" i="1"/>
  <c r="L93" i="1"/>
  <c r="L67" i="1"/>
  <c r="L116" i="1"/>
  <c r="L97" i="1"/>
  <c r="L141" i="1"/>
  <c r="L12" i="1"/>
  <c r="L22" i="1"/>
  <c r="L43" i="1"/>
  <c r="L117" i="1"/>
  <c r="L58" i="1"/>
  <c r="L147" i="1"/>
  <c r="L4" i="1"/>
  <c r="J5" i="1"/>
  <c r="J142" i="1"/>
  <c r="J13" i="1"/>
  <c r="J129" i="1"/>
  <c r="J6" i="1"/>
  <c r="J23" i="1"/>
  <c r="J59" i="1"/>
  <c r="J14" i="1"/>
  <c r="J130" i="1"/>
  <c r="J15" i="1"/>
  <c r="J16" i="1"/>
  <c r="J131" i="1"/>
  <c r="J17" i="1"/>
  <c r="J88" i="1"/>
  <c r="J98" i="1"/>
  <c r="J81" i="1"/>
  <c r="J118" i="1"/>
  <c r="J31" i="1"/>
  <c r="J32" i="1"/>
  <c r="J109" i="1"/>
  <c r="J110" i="1"/>
  <c r="J132" i="1"/>
  <c r="J133" i="1"/>
  <c r="J60" i="1"/>
  <c r="J38" i="1"/>
  <c r="J7" i="1"/>
  <c r="J111" i="1"/>
  <c r="J72" i="1"/>
  <c r="J50" i="1"/>
  <c r="J24" i="1"/>
  <c r="J124" i="1"/>
  <c r="J25" i="1"/>
  <c r="J82" i="1"/>
  <c r="J61" i="1"/>
  <c r="J99" i="1"/>
  <c r="J100" i="1"/>
  <c r="J134" i="1"/>
  <c r="J143" i="1"/>
  <c r="J51" i="1"/>
  <c r="J39" i="1"/>
  <c r="J40" i="1"/>
  <c r="J119" i="1"/>
  <c r="J18" i="1"/>
  <c r="J44" i="1"/>
  <c r="J45" i="1"/>
  <c r="J52" i="1"/>
  <c r="J53" i="1"/>
  <c r="J135" i="1"/>
  <c r="J19" i="1"/>
  <c r="J54" i="1"/>
  <c r="J144" i="1"/>
  <c r="J73" i="1"/>
  <c r="J101" i="1"/>
  <c r="J94" i="1"/>
  <c r="J76" i="1"/>
  <c r="J120" i="1"/>
  <c r="J33" i="1"/>
  <c r="J62" i="1"/>
  <c r="J8" i="1"/>
  <c r="J26" i="1"/>
  <c r="J136" i="1"/>
  <c r="J137" i="1"/>
  <c r="J41" i="1"/>
  <c r="J55" i="1"/>
  <c r="J125" i="1"/>
  <c r="J63" i="1"/>
  <c r="J64" i="1"/>
  <c r="J34" i="1"/>
  <c r="J102" i="1"/>
  <c r="J138" i="1"/>
  <c r="J112" i="1"/>
  <c r="J139" i="1"/>
  <c r="J121" i="1"/>
  <c r="J140" i="1"/>
  <c r="J145" i="1"/>
  <c r="J46" i="1"/>
  <c r="J113" i="1"/>
  <c r="J114" i="1"/>
  <c r="J68" i="1"/>
  <c r="J69" i="1"/>
  <c r="J70" i="1"/>
  <c r="J71" i="1"/>
  <c r="J74" i="1"/>
  <c r="J77" i="1"/>
  <c r="J78" i="1"/>
  <c r="J9" i="1"/>
  <c r="J27" i="1"/>
  <c r="J103" i="1"/>
  <c r="J115" i="1"/>
  <c r="J104" i="1"/>
  <c r="J20" i="1"/>
  <c r="J28" i="1"/>
  <c r="J83" i="1"/>
  <c r="J56" i="1"/>
  <c r="J35" i="1"/>
  <c r="J84" i="1"/>
  <c r="J126" i="1"/>
  <c r="J105" i="1"/>
  <c r="J10" i="1"/>
  <c r="J42" i="1"/>
  <c r="J85" i="1"/>
  <c r="J86" i="1"/>
  <c r="J47" i="1"/>
  <c r="J89" i="1"/>
  <c r="J146" i="1"/>
  <c r="J48" i="1"/>
  <c r="J57" i="1"/>
  <c r="J127" i="1"/>
  <c r="J90" i="1"/>
  <c r="J91" i="1"/>
  <c r="J79" i="1"/>
  <c r="J95" i="1"/>
  <c r="J29" i="1"/>
  <c r="J65" i="1"/>
  <c r="J92" i="1"/>
  <c r="J30" i="1"/>
  <c r="J96" i="1"/>
  <c r="J36" i="1"/>
  <c r="J75" i="1"/>
  <c r="J80" i="1"/>
  <c r="J122" i="1"/>
  <c r="J106" i="1"/>
  <c r="J49" i="1"/>
  <c r="J21" i="1"/>
  <c r="J107" i="1"/>
  <c r="J66" i="1"/>
  <c r="J87" i="1"/>
  <c r="J123" i="1"/>
  <c r="J37" i="1"/>
  <c r="J11" i="1"/>
  <c r="J108" i="1"/>
  <c r="J128" i="1"/>
  <c r="J93" i="1"/>
  <c r="J67" i="1"/>
  <c r="J116" i="1"/>
  <c r="J97" i="1"/>
  <c r="J141" i="1"/>
  <c r="J12" i="1"/>
  <c r="J22" i="1"/>
  <c r="J43" i="1"/>
  <c r="J117" i="1"/>
  <c r="J58" i="1"/>
  <c r="J147" i="1"/>
  <c r="J4" i="1"/>
  <c r="H5" i="1" l="1"/>
  <c r="H142" i="1"/>
  <c r="H13" i="1"/>
  <c r="H129" i="1"/>
  <c r="H6" i="1"/>
  <c r="H23" i="1"/>
  <c r="H59" i="1"/>
  <c r="H14" i="1"/>
  <c r="H130" i="1"/>
  <c r="H15" i="1"/>
  <c r="H16" i="1"/>
  <c r="H131" i="1"/>
  <c r="H17" i="1"/>
  <c r="H88" i="1"/>
  <c r="H98" i="1"/>
  <c r="H81" i="1"/>
  <c r="H118" i="1"/>
  <c r="H31" i="1"/>
  <c r="H32" i="1"/>
  <c r="H109" i="1"/>
  <c r="H110" i="1"/>
  <c r="H132" i="1"/>
  <c r="H133" i="1"/>
  <c r="H60" i="1"/>
  <c r="H38" i="1"/>
  <c r="H7" i="1"/>
  <c r="H111" i="1"/>
  <c r="H72" i="1"/>
  <c r="H50" i="1"/>
  <c r="H24" i="1"/>
  <c r="H124" i="1"/>
  <c r="H25" i="1"/>
  <c r="H82" i="1"/>
  <c r="H61" i="1"/>
  <c r="H99" i="1"/>
  <c r="H100" i="1"/>
  <c r="H134" i="1"/>
  <c r="H143" i="1"/>
  <c r="H51" i="1"/>
  <c r="H39" i="1"/>
  <c r="H40" i="1"/>
  <c r="H119" i="1"/>
  <c r="H18" i="1"/>
  <c r="H44" i="1"/>
  <c r="H45" i="1"/>
  <c r="H52" i="1"/>
  <c r="H53" i="1"/>
  <c r="H135" i="1"/>
  <c r="H19" i="1"/>
  <c r="H54" i="1"/>
  <c r="H144" i="1"/>
  <c r="H73" i="1"/>
  <c r="H101" i="1"/>
  <c r="H94" i="1"/>
  <c r="H76" i="1"/>
  <c r="H120" i="1"/>
  <c r="H33" i="1"/>
  <c r="H62" i="1"/>
  <c r="H8" i="1"/>
  <c r="H26" i="1"/>
  <c r="H136" i="1"/>
  <c r="H137" i="1"/>
  <c r="H41" i="1"/>
  <c r="H55" i="1"/>
  <c r="H125" i="1"/>
  <c r="H63" i="1"/>
  <c r="H64" i="1"/>
  <c r="H34" i="1"/>
  <c r="H102" i="1"/>
  <c r="H138" i="1"/>
  <c r="H112" i="1"/>
  <c r="H139" i="1"/>
  <c r="H121" i="1"/>
  <c r="H140" i="1"/>
  <c r="H145" i="1"/>
  <c r="H46" i="1"/>
  <c r="H113" i="1"/>
  <c r="H114" i="1"/>
  <c r="H68" i="1"/>
  <c r="H69" i="1"/>
  <c r="H70" i="1"/>
  <c r="H71" i="1"/>
  <c r="H74" i="1"/>
  <c r="H77" i="1"/>
  <c r="H78" i="1"/>
  <c r="H9" i="1"/>
  <c r="H27" i="1"/>
  <c r="H103" i="1"/>
  <c r="H115" i="1"/>
  <c r="H104" i="1"/>
  <c r="H20" i="1"/>
  <c r="H28" i="1"/>
  <c r="H83" i="1"/>
  <c r="H56" i="1"/>
  <c r="H35" i="1"/>
  <c r="H84" i="1"/>
  <c r="H126" i="1"/>
  <c r="H105" i="1"/>
  <c r="H10" i="1"/>
  <c r="H42" i="1"/>
  <c r="H85" i="1"/>
  <c r="H86" i="1"/>
  <c r="H47" i="1"/>
  <c r="H89" i="1"/>
  <c r="H146" i="1"/>
  <c r="H48" i="1"/>
  <c r="H57" i="1"/>
  <c r="H127" i="1"/>
  <c r="H90" i="1"/>
  <c r="H91" i="1"/>
  <c r="H79" i="1"/>
  <c r="H95" i="1"/>
  <c r="H29" i="1"/>
  <c r="H65" i="1"/>
  <c r="H92" i="1"/>
  <c r="H30" i="1"/>
  <c r="H96" i="1"/>
  <c r="H36" i="1"/>
  <c r="H75" i="1"/>
  <c r="H80" i="1"/>
  <c r="H122" i="1"/>
  <c r="H106" i="1"/>
  <c r="H49" i="1"/>
  <c r="H21" i="1"/>
  <c r="H107" i="1"/>
  <c r="H66" i="1"/>
  <c r="H87" i="1"/>
  <c r="H123" i="1"/>
  <c r="H37" i="1"/>
  <c r="H11" i="1"/>
  <c r="H108" i="1"/>
  <c r="H128" i="1"/>
  <c r="H93" i="1"/>
  <c r="H67" i="1"/>
  <c r="H116" i="1"/>
  <c r="H97" i="1"/>
  <c r="H141" i="1"/>
  <c r="H12" i="1"/>
  <c r="H22" i="1"/>
  <c r="H43" i="1"/>
  <c r="H117" i="1"/>
  <c r="H58" i="1"/>
  <c r="H147" i="1"/>
  <c r="H148" i="1"/>
  <c r="H4" i="1"/>
</calcChain>
</file>

<file path=xl/sharedStrings.xml><?xml version="1.0" encoding="utf-8"?>
<sst xmlns="http://schemas.openxmlformats.org/spreadsheetml/2006/main" count="4834" uniqueCount="519">
  <si>
    <t>LP.</t>
  </si>
  <si>
    <t>Powiat</t>
  </si>
  <si>
    <t>Gmina</t>
  </si>
  <si>
    <t>Typ gminy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</si>
  <si>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</si>
  <si>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</si>
  <si>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</si>
  <si>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</si>
  <si>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</si>
  <si>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</si>
  <si>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</si>
  <si>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</si>
  <si>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 xml:space="preserve">Liczba osób w wieku 75 lat i więcej w ludności ogółem </t>
  </si>
  <si>
    <t>Odsetek</t>
  </si>
  <si>
    <t xml:space="preserve">Liczba osób w wieku 75 lat i więcej w stosunku do osób w wieku poprodukcyjnym </t>
  </si>
  <si>
    <t>aleksandrowski</t>
  </si>
  <si>
    <t>Aleksandrów Kujawski</t>
  </si>
  <si>
    <t>miejska</t>
  </si>
  <si>
    <t>wiejska</t>
  </si>
  <si>
    <t>Bądkowo</t>
  </si>
  <si>
    <t>Ciechocinek</t>
  </si>
  <si>
    <t>Koneck</t>
  </si>
  <si>
    <t>Nieszawa</t>
  </si>
  <si>
    <t>Raciążek</t>
  </si>
  <si>
    <t>Waganiec</t>
  </si>
  <si>
    <t>Zakrzewo</t>
  </si>
  <si>
    <t>brodnicki</t>
  </si>
  <si>
    <t>Bartniczka</t>
  </si>
  <si>
    <t>Bobrowo</t>
  </si>
  <si>
    <t>Brodnica</t>
  </si>
  <si>
    <t>Brzozie</t>
  </si>
  <si>
    <t>Górzno</t>
  </si>
  <si>
    <t>miejsko-wiejska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</si>
  <si>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</si>
  <si>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</si>
  <si>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</si>
  <si>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</si>
  <si>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</si>
  <si>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</si>
  <si>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</si>
  <si>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</si>
  <si>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</si>
  <si>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</si>
  <si>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</si>
  <si>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</si>
  <si>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</si>
  <si>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</si>
  <si>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</si>
  <si>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</si>
  <si>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</si>
  <si>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</si>
  <si>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</si>
  <si>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</si>
  <si>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</si>
  <si>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Ciechocin</t>
  </si>
  <si>
    <t>Golub-Dobrzyń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</si>
  <si>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</si>
  <si>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</si>
  <si>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</si>
  <si>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</si>
  <si>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</si>
  <si>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</si>
  <si>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</si>
  <si>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</si>
  <si>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</si>
  <si>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</si>
  <si>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</si>
  <si>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Dąbrowa Biskupia</t>
  </si>
  <si>
    <t>Gniewkowo</t>
  </si>
  <si>
    <t>Inowrocław</t>
  </si>
  <si>
    <t>Janikowo</t>
  </si>
  <si>
    <t>Kruszwica</t>
  </si>
  <si>
    <t>Pakość</t>
  </si>
  <si>
    <t>Rojewo</t>
  </si>
  <si>
    <t>Złotniki Kujawskie</t>
  </si>
  <si>
    <t>lipnowski</t>
  </si>
  <si>
    <t>Bobrowniki</t>
  </si>
  <si>
    <t>Chrostkowo</t>
  </si>
  <si>
    <t>Dobrzyń nad Wisłą</t>
  </si>
  <si>
    <t>Kikół</t>
  </si>
  <si>
    <t>Lipno</t>
  </si>
  <si>
    <t>Skępe</t>
  </si>
  <si>
    <t>Tłuchowo</t>
  </si>
  <si>
    <t>Wielgie</t>
  </si>
  <si>
    <t>m. Bydgoszcz</t>
  </si>
  <si>
    <t>M. Bydgoszcz</t>
  </si>
  <si>
    <t>m. Grudziądz</t>
  </si>
  <si>
    <t>M. Grudziądz</t>
  </si>
  <si>
    <t>m. Toruń</t>
  </si>
  <si>
    <t>M. Toruń</t>
  </si>
  <si>
    <t>m. Włocławek</t>
  </si>
  <si>
    <t>M. Włocławek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</si>
  <si>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</si>
  <si>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</si>
  <si>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</si>
  <si>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</si>
  <si>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</si>
  <si>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</si>
  <si>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</si>
  <si>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</si>
  <si>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</si>
  <si>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</si>
  <si>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</si>
  <si>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</si>
  <si>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Bytoń</t>
  </si>
  <si>
    <t>Dobre</t>
  </si>
  <si>
    <t>Osięciny</t>
  </si>
  <si>
    <t>Piotrków Kujawski</t>
  </si>
  <si>
    <t>Radziejów</t>
  </si>
  <si>
    <t>Topólka</t>
  </si>
  <si>
    <t>rypiński</t>
  </si>
  <si>
    <t>Brzuze</t>
  </si>
  <si>
    <t>Rogowo</t>
  </si>
  <si>
    <t>Rypin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</si>
  <si>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</si>
  <si>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</si>
  <si>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</si>
  <si>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</si>
  <si>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</si>
  <si>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</si>
  <si>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</si>
  <si>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</si>
  <si>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</si>
  <si>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</si>
  <si>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</si>
  <si>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</si>
  <si>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</si>
  <si>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</si>
  <si>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</si>
  <si>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</si>
  <si>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</si>
  <si>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</si>
  <si>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</si>
  <si>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</si>
  <si>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</si>
  <si>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</si>
  <si>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</si>
  <si>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</si>
  <si>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</si>
  <si>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</si>
  <si>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</si>
  <si>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</si>
  <si>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</si>
  <si>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</si>
  <si>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</si>
  <si>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</si>
  <si>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</si>
  <si>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</si>
  <si>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</si>
  <si>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</si>
  <si>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Dębowa Łąka</t>
  </si>
  <si>
    <t>Książki</t>
  </si>
  <si>
    <t>Płużnica</t>
  </si>
  <si>
    <t>Ryńsk</t>
  </si>
  <si>
    <t>Wąbrzeźno</t>
  </si>
  <si>
    <t>włocławski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</si>
  <si>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</si>
  <si>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</si>
  <si>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</si>
  <si>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</si>
  <si>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</si>
  <si>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</si>
  <si>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</si>
  <si>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Kowal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</si>
  <si>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</si>
  <si>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</si>
  <si>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</si>
  <si>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</si>
  <si>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</si>
  <si>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</si>
  <si>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</si>
  <si>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</si>
  <si>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</si>
  <si>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</si>
  <si>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Województwo Kujawsko-Pomorskie</t>
  </si>
  <si>
    <t>liczba podmiotów gospodarki narodowej wpisanych do rejestru REGON</t>
  </si>
  <si>
    <t>% podmiotów gospodarczych w gospodarce regionu</t>
  </si>
  <si>
    <t>* ludność w wieku nieprodukcyjnym - ludność w wieku 
przedprodukcyjnym - 0-17 lat 
oraz ludność w wieku poprodukcyjnym 
- mężczyźni 65 lat i więcej, kobiety 60 lat i więcej</t>
  </si>
  <si>
    <t xml:space="preserve">Dochód gminy (dochód na 1 mieszkańca) </t>
  </si>
  <si>
    <t/>
  </si>
  <si>
    <t>liczba osób bezrobotnych</t>
  </si>
  <si>
    <t>% osób bezrobotnych w gminie w liczbie osób w wieku produkcyjnym</t>
  </si>
  <si>
    <t>liczba osób długatrwale bezrobotnych</t>
  </si>
  <si>
    <t>% osób długotrwale bezrobotnych w populacji osób bezrobotnych</t>
  </si>
  <si>
    <t xml:space="preserve">liczba osób korzystajacych z pomocy społecznej 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</si>
  <si>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</si>
  <si>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</si>
  <si>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</si>
  <si>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</si>
  <si>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</si>
  <si>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 xml:space="preserve">Liczba korzystających ze świadczeń pomocy społecznej na 10 tys. ludności 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</si>
  <si>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</si>
  <si>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</si>
  <si>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</si>
  <si>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</si>
  <si>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</si>
  <si>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</si>
  <si>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</si>
  <si>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>Liczba długotrwale korzystających z pomocy społecznej</t>
  </si>
  <si>
    <t>Liczba pracowników socjalnych</t>
  </si>
  <si>
    <t>Liczba mieszkańców przypadająca na jednego pracownika socjalnego w gminie</t>
  </si>
  <si>
    <t>Liczba rodzin i osób samotnie gospodarujących, objętych pracą socjalną przypadająca na 1 pracownika socjalnego zatrudnionego w OPS w pełnym wymiarze czasu pracy</t>
  </si>
  <si>
    <t>Liczba zawartych kontraktów socjalnych z klientami ops</t>
  </si>
  <si>
    <t>Liczba osób ogółem objętych kontraktem</t>
  </si>
  <si>
    <t>Odsetek klientów ops objętych kontraktem socjalnym w danym roku (dot. ogólnej liczby osób w rodzianch, którym przyznano świadczenie pomocy społecznej)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</si>
  <si>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</si>
  <si>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</si>
  <si>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</si>
  <si>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</si>
  <si>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Odsetek osób objętych usługami opiekuńczymi w populacji osób w wieku poprodukcyjnym</t>
  </si>
  <si>
    <t>Gmina realizująca poradnictwo specjalistyczne</t>
  </si>
  <si>
    <t>Liczba żłobków / klubów dziecięcych/ oddziałów żłobkowych w przedszkolach</t>
  </si>
  <si>
    <t>Odsetek dzieci objętych opieką z żłobkach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</si>
  <si>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</si>
  <si>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</si>
  <si>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</si>
  <si>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</si>
  <si>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</si>
  <si>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</si>
  <si>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</si>
  <si>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</si>
  <si>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</si>
  <si>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</si>
  <si>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</si>
  <si>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domy pomocy społecznej</t>
  </si>
  <si>
    <t>gospodarstwa opiekuńcze</t>
  </si>
  <si>
    <t>Nazwa</t>
  </si>
  <si>
    <t>Adres</t>
  </si>
  <si>
    <t>Miejski Ośrodek Pomocy Społecznej</t>
  </si>
  <si>
    <t>ul. Słowackiego 12
87-700 Aleksandrów Kujawski</t>
  </si>
  <si>
    <t>Gminny Ośrodek Pomocy Społecznej</t>
  </si>
  <si>
    <t xml:space="preserve">ul. Słowackiego 12
87-700 Aleksandrów Kujawski </t>
  </si>
  <si>
    <t>ul. Włocławska 82
87-704 Bądkowo</t>
  </si>
  <si>
    <t>ul. Kopernika 14
87-720 Ciechocinek</t>
  </si>
  <si>
    <t>Włodzimierza Lubańskiego 11
87-702 Koneck</t>
  </si>
  <si>
    <t>ul. 3-Maja 2
87-730 Nieszawa</t>
  </si>
  <si>
    <t>ul. Rynkowa 6a
87-721 Raciążek</t>
  </si>
  <si>
    <t>ul. Dworcowa 7
87-731 Waganiec</t>
  </si>
  <si>
    <t>ul.Leśna 1
87-707 Zakrzewo</t>
  </si>
  <si>
    <t>ul. Brodnicka 8
87-321 Bartniczka</t>
  </si>
  <si>
    <t xml:space="preserve">Gminny Ośrodek Pomocy Społecznej </t>
  </si>
  <si>
    <t>Bobrowo 27
87-327 Bobrowo</t>
  </si>
  <si>
    <t xml:space="preserve">ul. Ustronie 2b
87-300 Brodnica
</t>
  </si>
  <si>
    <t>ul. Mazurska 13 
87-300 Brodnica</t>
  </si>
  <si>
    <t>Brzozie 50 
87-313 Brzozie</t>
  </si>
  <si>
    <t>Rynek 1 
87-320 Górzno</t>
  </si>
  <si>
    <t>Miejsko-Gminny Ośrodek Pomocy Społecznej</t>
  </si>
  <si>
    <t>ul. Główna 22
87-330 Jabłonowo Pomorskie</t>
  </si>
  <si>
    <t>Osiek 81/a
87-340 Osiek</t>
  </si>
  <si>
    <t>Świedziebnia 92A
87-335 Świedziebnia</t>
  </si>
  <si>
    <t>Zbiczno 199
87-305 Zbiczno</t>
  </si>
  <si>
    <t>ul. Betonowa 1 A
86-005 Białe Błota</t>
  </si>
  <si>
    <t>ul. Bydgoska 21
86-070 Dąbrowa Chełmińska</t>
  </si>
  <si>
    <t>ul.Długa 54
86-022 Dobrcz</t>
  </si>
  <si>
    <t>ul. Pomianowskiego 1
86-010 Koronowo</t>
  </si>
  <si>
    <t>ul. Ogrodowa 2A
86-060 Nowa Wieś Wielka</t>
  </si>
  <si>
    <t>ul. Centralna 6a
86-031 Osielsko</t>
  </si>
  <si>
    <t>ul. Sportowa 2
86-014 Sicienko</t>
  </si>
  <si>
    <t>ul. 29 Listopada 12
86-050 Solec Kujawski</t>
  </si>
  <si>
    <t>ul. Gen. Józefa Hallera 11
86-200 Chełmno</t>
  </si>
  <si>
    <t>ul. Kościuszki 3/2
86-200 Chełmno</t>
  </si>
  <si>
    <t>ul. Chełmińska 7B
86-253 Kijewo Królewskie</t>
  </si>
  <si>
    <t xml:space="preserve">ul. Toruńska 15
86-230 Lisewo </t>
  </si>
  <si>
    <t>Papowo Biskupie 128
86-221 Papowo Biskupie</t>
  </si>
  <si>
    <t>Stolno 112 
86-212 Stolno</t>
  </si>
  <si>
    <t xml:space="preserve">ul. Parkowa 20
86-260 Unisław </t>
  </si>
  <si>
    <t>Miliszewy 51
87-408 Ciechocin</t>
  </si>
  <si>
    <t>Miejski Ośrodek Polityki Społecznej</t>
  </si>
  <si>
    <t>ul. Klińskiego 10
87-400 Golub-Dobrzyń</t>
  </si>
  <si>
    <t>Pl. Tysiąclecia 22a
87-400 Golub-Dobrzyń</t>
  </si>
  <si>
    <t xml:space="preserve">Miejsko Gminny Ośrodek Pomocy Społecznej </t>
  </si>
  <si>
    <t>ul. Świętego Mikołaja 5
87-410 Kowalewo Pomorskie</t>
  </si>
  <si>
    <t>Radomin 1a
87-404 Radomin</t>
  </si>
  <si>
    <t>Zbójno 35A
87-645 Zbójno</t>
  </si>
  <si>
    <t>ul. Wybickiego 38
86-300 Grudziądz</t>
  </si>
  <si>
    <t>Gruta 244
86-330 Mełno</t>
  </si>
  <si>
    <t>ul. Radzyńska 2
86-320 Łasin</t>
  </si>
  <si>
    <t>Plac Towarzystwa Jaszczurczego 9 
87-220 Radzyń Chełmiński</t>
  </si>
  <si>
    <t>Rogóźno 91b
86-318 Rogóźno</t>
  </si>
  <si>
    <t>Świecie nad Osą 2
86-341 Świecie nad Osą</t>
  </si>
  <si>
    <t xml:space="preserve">ul. Topolowa 2
88-133 Dąbrowa Biskupia
</t>
  </si>
  <si>
    <t>ul. Dworcowa 8c
88 140 Gniewkowo</t>
  </si>
  <si>
    <t>ul. Św. Ducha 90
88-100 Inowrocław</t>
  </si>
  <si>
    <t>ul. Królowej Jadwigi 43
88-100 Inowrocław</t>
  </si>
  <si>
    <t xml:space="preserve">Miejsko-Gminny Ośrodek Pomocy Społecznej </t>
  </si>
  <si>
    <t>ul. Miła 11
88-160 Janikowo</t>
  </si>
  <si>
    <t xml:space="preserve">ul. Rybacka 20
88-150 Kruszwica
</t>
  </si>
  <si>
    <t>Ośrodek Pomocy Społecznej</t>
  </si>
  <si>
    <t>ul. Inowrocławska 14 
88-170 Pakość</t>
  </si>
  <si>
    <t xml:space="preserve">Rojewo 8
88-111 Rojewo </t>
  </si>
  <si>
    <t>Powstańców Wielkopolskich 6
88-180 Złotniki Kujawskie</t>
  </si>
  <si>
    <t>ul. Nieszawska 10
87-617 Bobrowniki</t>
  </si>
  <si>
    <t>Chrostkowo 99
87-602 Chrostkowo</t>
  </si>
  <si>
    <t>ul. Szkolna 1
87-610 Dobrzyń nad Wisłą</t>
  </si>
  <si>
    <t>Plac Kościuszki 7a
87-620 Kikół</t>
  </si>
  <si>
    <t xml:space="preserve">ul. Włocławska 16a
87-600 Lipno </t>
  </si>
  <si>
    <t>ul. Mickiewicza 29 
87-600 Lipno</t>
  </si>
  <si>
    <t>ul. Kościelna 2
87-630 Skępe</t>
  </si>
  <si>
    <t>ul. Sierpecka 20
87-605 Tłuchowo</t>
  </si>
  <si>
    <t>ul. Starowiejska 8
87-603 Wielgie</t>
  </si>
  <si>
    <t>ul. Ogrodowa 9
85-043 Bydgoszcz</t>
  </si>
  <si>
    <t>Miejski Ośrodek Pomocy Rodzinie</t>
  </si>
  <si>
    <t>ul. Waryńskiego 34A
86-300 Grudziądz</t>
  </si>
  <si>
    <t>ul. Konstytucji 3 Maja 40c
87-100 Toruń</t>
  </si>
  <si>
    <t>ul. Kościuszki 26
87-800 Włocławek</t>
  </si>
  <si>
    <t>ul. Parkowa 2
88-306 Dąbrowa</t>
  </si>
  <si>
    <t>Jeziora Wielkie 106/4
88-324 Jeziora Wielkie</t>
  </si>
  <si>
    <t>ul. Rynek 10 
88-300 Mogilno</t>
  </si>
  <si>
    <t>ul. Sportowa 6
88-320 Strzelno</t>
  </si>
  <si>
    <t>ul. Libelta 28
89-240 Kcynia</t>
  </si>
  <si>
    <t>Miejsko Gminny Ośrodek Pomocy Społecznej</t>
  </si>
  <si>
    <t>ul. Łąkowa 7 
89-115 Mrocza</t>
  </si>
  <si>
    <t>ul. ks. Piotra Skargi 2
89-100 Nakło nad Notecią</t>
  </si>
  <si>
    <t>ul. Ignacego Tomyślaka 37
89-110 Sadki</t>
  </si>
  <si>
    <t>ul. Kcyńska 34
89-200 Szubin</t>
  </si>
  <si>
    <t>Bytoń 72 
88-231 Bytoń</t>
  </si>
  <si>
    <t>Gminny Ośrodek Pomocy Społeczne</t>
  </si>
  <si>
    <t>ul. Dworcowa 6
88-210 Dobre</t>
  </si>
  <si>
    <t>ul. I Armii Wojska Polskiego 14
88-220 Osięciny</t>
  </si>
  <si>
    <t>ul. Słoneczna 32
88-230 Piotrków Kujawski</t>
  </si>
  <si>
    <t xml:space="preserve">Miejski Ośrodek Pomocy Społecznej </t>
  </si>
  <si>
    <t>ul. Rynek 1
88-200 Radziejów</t>
  </si>
  <si>
    <t>ul. Kościuszki 58
88-200 Radziejów</t>
  </si>
  <si>
    <t>Topólka 22
87-875 Topólka</t>
  </si>
  <si>
    <t>Brzuze 63
87-517 Brzuze</t>
  </si>
  <si>
    <t>Rogowo 51
87-515 Rogowo</t>
  </si>
  <si>
    <t>ul. Warszawska 40
87-500 Rypin</t>
  </si>
  <si>
    <t>ul. Lipnowska 4
87-500 Rypin</t>
  </si>
  <si>
    <t>ul. Rypińska 7
87-510 Skrwilno</t>
  </si>
  <si>
    <t>Wąpielsk 59D
87-337 Wąpielsk</t>
  </si>
  <si>
    <t>Plac Odrodzenia 3
89-430 Kamień Krajeński</t>
  </si>
  <si>
    <t>ul. Szkolna 8
89-400 Sępólno Krajeńskie</t>
  </si>
  <si>
    <t>ul. Parkowa 4 
89-412 Sośno</t>
  </si>
  <si>
    <t>ul. Mickiewicza 22a
89-410 Więcbork</t>
  </si>
  <si>
    <t>ul. Dr Floriana Ceynowy 14
86-122 Bukowiec</t>
  </si>
  <si>
    <t>Dragacz 7a
86-134 Dragacz</t>
  </si>
  <si>
    <t>ul. Podgórna 10
86-140 Drzycim</t>
  </si>
  <si>
    <t>ul. Główna 10
86-131 Jeżewo</t>
  </si>
  <si>
    <t>Wyzwolenia 9
86-141 Lniano</t>
  </si>
  <si>
    <t>Plac Św. Rocha 5
86-170 Nowe</t>
  </si>
  <si>
    <t>ul. Dworcowa 6
86-150 Osie</t>
  </si>
  <si>
    <t>ul. Główna 33
86-120 Pruszcz</t>
  </si>
  <si>
    <t>ul.Józefa Hallera 11
86-105 Świecie</t>
  </si>
  <si>
    <t xml:space="preserve">ul. Tucholska 6
86-182 Świekatowo
</t>
  </si>
  <si>
    <t>ul. Szkolna 12
86-160 Warlubie</t>
  </si>
  <si>
    <t>ul. Gen. Józefa Hallera 19
87-140 Chełmża</t>
  </si>
  <si>
    <t>ul. Paderewskiego 11
87-140 Chełmża</t>
  </si>
  <si>
    <t>ul. Słowackiego 12
87-640 Czernikowo</t>
  </si>
  <si>
    <t>ul. Toruńska 56
87-162 Lubicz</t>
  </si>
  <si>
    <t>ul. Toruńska 97 
87-152 Łubianka</t>
  </si>
  <si>
    <t>ul. Warszawska 19
87-148 Łysomice</t>
  </si>
  <si>
    <t>Aleja Lipowa 27
87-126 Obrowo</t>
  </si>
  <si>
    <t xml:space="preserve">ul. Toruńska 14
87-165 Cierpice
Wielka Nieszawka </t>
  </si>
  <si>
    <t>ul. Słoneczna 28
87-134 Zławieś Wielka</t>
  </si>
  <si>
    <t>ul. Szkolna 2
89-511 Cekcyn</t>
  </si>
  <si>
    <t>ul. Sępoleńska 12 a
89-520 Gostycyn</t>
  </si>
  <si>
    <t xml:space="preserve">ul. Główna 19
89-506 Kęsowo </t>
  </si>
  <si>
    <t>ul. Hallera 7
89-526 Lubiewo</t>
  </si>
  <si>
    <t>ul. ks. dra St. Sychowskiego 28 
89-530 Śliwice</t>
  </si>
  <si>
    <t xml:space="preserve">Ośrodek Pomocy Społecznej </t>
  </si>
  <si>
    <t>ul. Świecka 45 
89-500 Tuchola</t>
  </si>
  <si>
    <t>Dębowa Łąka 38 
87-207 Dębowa Łąka</t>
  </si>
  <si>
    <t>ul. Bankowa 4
87-222 Książki</t>
  </si>
  <si>
    <t>Płużnica 54
87-214 Płużnica</t>
  </si>
  <si>
    <t>Ośrodek Pomocy Społecznej Gminy Ryńsk</t>
  </si>
  <si>
    <t>ul. Mickiewicza 12/1
87-200 Wąbrzeźno</t>
  </si>
  <si>
    <t>ul. Wolności 32
87-200 Wąbrzeźno</t>
  </si>
  <si>
    <t>Baruchowo 54
87-821 Baruchowo</t>
  </si>
  <si>
    <t>ul. Szkolna 28
87-851 Boniewo</t>
  </si>
  <si>
    <t>Brzeski Ośrodek Pomocy Społecznej</t>
  </si>
  <si>
    <t>ul. Królewska 5
87-880 Brześć Kujawski</t>
  </si>
  <si>
    <t xml:space="preserve">ul. Sikorskiego 8b
87-850 Choceń 
</t>
  </si>
  <si>
    <t>ul. Kaliska 2 
87-860 Chodecz</t>
  </si>
  <si>
    <t>Fabianki 4
87-811 Fabianki</t>
  </si>
  <si>
    <t>ul. Marszałka Piłsudskiego 32 
87-865 Izbica Kujawska</t>
  </si>
  <si>
    <t xml:space="preserve">ul. Piwna 24
87-820 Kowal </t>
  </si>
  <si>
    <t>ul. Piwna 33
87-820 Kowal</t>
  </si>
  <si>
    <t>Lubanie 28A
87-732 Lubanie</t>
  </si>
  <si>
    <t>ul. 1-go Maja 44
87-840 Lubień Kujawski</t>
  </si>
  <si>
    <t>ul. Brzeska 49
87-890 Lubraniec</t>
  </si>
  <si>
    <t>Gminny Ośrodek Pomocy Społecznej we Włocławku</t>
  </si>
  <si>
    <t>ul. Królewiecka 7
 87-800 Włocławek</t>
  </si>
  <si>
    <t>ul. Mogileńska 3
88-190 Barcin</t>
  </si>
  <si>
    <t>ul. Żnińska 19
88-410 Gąsawa</t>
  </si>
  <si>
    <t>ul. Strzelecka 8
88-430 Janowiec Wielkopolski</t>
  </si>
  <si>
    <t>ul. Szubińska  1
89-210 Łabiszyn</t>
  </si>
  <si>
    <t>ul. Kolejowa 4
88-420 Rogowo</t>
  </si>
  <si>
    <t xml:space="preserve">ul.700-lecia 36
88-400 Żnin </t>
  </si>
  <si>
    <t>1 filia</t>
  </si>
  <si>
    <t>2 filie</t>
  </si>
  <si>
    <t>3 filie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</si>
  <si>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</si>
  <si>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</si>
  <si>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</si>
  <si>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</si>
  <si>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</si>
  <si>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</si>
  <si>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</si>
  <si>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</si>
  <si>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</si>
  <si>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</si>
  <si>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</si>
  <si>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</si>
  <si>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</si>
  <si>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</si>
  <si>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</si>
  <si>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</si>
  <si>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</si>
  <si>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</si>
  <si>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</si>
  <si>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</si>
  <si>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</si>
  <si>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 xml:space="preserve">Liczba osób w wieku 75 lat i więcej w stosunku do osób w wieku produkcyjnym </t>
  </si>
  <si>
    <t>13.</t>
  </si>
  <si>
    <t>Liczba podmiotów gospodarki narodowej wpisanych do rejestru REGON</t>
  </si>
  <si>
    <t>14.</t>
  </si>
  <si>
    <t>15.</t>
  </si>
  <si>
    <t>Dochody gminy (dochód na 1 mieszkańca)</t>
  </si>
  <si>
    <t>16.</t>
  </si>
  <si>
    <t>Liczba osób bezrobotnych</t>
  </si>
  <si>
    <t>17.</t>
  </si>
  <si>
    <t>18.</t>
  </si>
  <si>
    <t>Liczba osób długatrwale bezrobotnych</t>
  </si>
  <si>
    <t>19.</t>
  </si>
  <si>
    <t>20.</t>
  </si>
  <si>
    <t>Liczba osób korzystajacych z pomocy społecznej</t>
  </si>
  <si>
    <t>21.</t>
  </si>
  <si>
    <t>Liczba rodzin</t>
  </si>
  <si>
    <t>22.</t>
  </si>
  <si>
    <t>Liczba osób w rodzinach</t>
  </si>
  <si>
    <t>23.</t>
  </si>
  <si>
    <t>24.</t>
  </si>
  <si>
    <t>25.</t>
  </si>
  <si>
    <t>26.</t>
  </si>
  <si>
    <t>27.</t>
  </si>
  <si>
    <t>Sprawozdanie MRPiPS-03-R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</si>
  <si>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</si>
  <si>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</si>
  <si>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</si>
  <si>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</si>
  <si>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</si>
  <si>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</si>
  <si>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</si>
  <si>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</si>
  <si>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</si>
  <si>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Sprawozdanie MRPiPS-03-R, BDL-GUS</t>
  </si>
  <si>
    <t>37.</t>
  </si>
  <si>
    <t>38.</t>
  </si>
  <si>
    <t>Liczba zawartych konkraktów socjalnych z klientami ops</t>
  </si>
  <si>
    <t>39.</t>
  </si>
  <si>
    <t>40.</t>
  </si>
  <si>
    <t>41.</t>
  </si>
  <si>
    <t>42.</t>
  </si>
  <si>
    <t>43.</t>
  </si>
  <si>
    <t>44.</t>
  </si>
  <si>
    <t>45.</t>
  </si>
  <si>
    <t>Liczba osób wieku poprodukcyjnym</t>
  </si>
  <si>
    <t>46.</t>
  </si>
  <si>
    <t>47.</t>
  </si>
  <si>
    <t>48.</t>
  </si>
  <si>
    <t>Liczba osób bezdomnych</t>
  </si>
  <si>
    <t xml:space="preserve">Ogólnopolskie badanie przeprowadzone w nocy z 13/14 lutego 2019r. </t>
  </si>
  <si>
    <t>49.</t>
  </si>
  <si>
    <t>% osób bezdomnych w gminie w stosunku do liczby osób bezdomnych w województwie</t>
  </si>
  <si>
    <t>50.</t>
  </si>
  <si>
    <t>51.</t>
  </si>
  <si>
    <t>52.</t>
  </si>
  <si>
    <t>Liczba przedszkoli (przedszkola wraz z oddziałami przedszkolnymi przy szkołach)</t>
  </si>
  <si>
    <t>53.</t>
  </si>
  <si>
    <t>Odsetek dzieci objętych wychowaniem przedszkolnym w wieku 3-5 lat</t>
  </si>
  <si>
    <t>54.</t>
  </si>
  <si>
    <t>Dzienne Domy Pomocy</t>
  </si>
  <si>
    <t>55.</t>
  </si>
  <si>
    <t>Środowiskowe Domy Samopomocy</t>
  </si>
  <si>
    <t>Kujawsko-Pomorski Urząd Wojewódzki w Bydgoszczy</t>
  </si>
  <si>
    <t>56.</t>
  </si>
  <si>
    <t>Schroniska</t>
  </si>
  <si>
    <t>Informator o miejscach udzielania pomocy osobom bezdomnym na terenie woj. kuj-pom</t>
  </si>
  <si>
    <t>57.</t>
  </si>
  <si>
    <t>Warsztaty Terapii Zajęciowej</t>
  </si>
  <si>
    <t xml:space="preserve">Przewodnik informujący o dostępnych formach opieki zdrowotnej, pomocy społecznej i aktywizacji zawodowej dla osób z zaburzeniami psychicznymi w Województwie Kujawsko-Pomorskim (stan na dzień 31.12.2020r.) </t>
  </si>
  <si>
    <t>58.</t>
  </si>
  <si>
    <t>Spółdzielnie Socjalne</t>
  </si>
  <si>
    <t>dane własne ROPS Toruń</t>
  </si>
  <si>
    <t>59.</t>
  </si>
  <si>
    <t>Centra Integracji Społecznej</t>
  </si>
  <si>
    <t>60.</t>
  </si>
  <si>
    <t>Kluby Integracji Społecznej</t>
  </si>
  <si>
    <t>61.</t>
  </si>
  <si>
    <t>Zakłady Aktywności Zawodowej</t>
  </si>
  <si>
    <t>62.</t>
  </si>
  <si>
    <t>Mieszkania Chronione</t>
  </si>
  <si>
    <t>63.</t>
  </si>
  <si>
    <t>Kluby Seniora</t>
  </si>
  <si>
    <t>Informator dla Seniora wyd. VII.</t>
  </si>
  <si>
    <t>64.</t>
  </si>
  <si>
    <t>Uniwersytety Trzeciego Wieku</t>
  </si>
  <si>
    <t xml:space="preserve"> Informator dla Seniora wyd. VII.</t>
  </si>
  <si>
    <t>65.</t>
  </si>
  <si>
    <t>Liczba domów pomocy społecznej</t>
  </si>
  <si>
    <t>66.</t>
  </si>
  <si>
    <t xml:space="preserve">Liczba gospodarstw opiekuńczych </t>
  </si>
  <si>
    <t>Informator dla Seniora wyd. VII</t>
  </si>
  <si>
    <t>67.</t>
  </si>
  <si>
    <t>Dane teleadresowe</t>
  </si>
  <si>
    <t>Ankieta jednorazowa "Dodatek do OZPS dla MOPR/MOPS/OPS/PCPR za 2021 rok"</t>
  </si>
  <si>
    <t>43 i 39 filii</t>
  </si>
  <si>
    <t>tak</t>
  </si>
  <si>
    <t>nie</t>
  </si>
  <si>
    <t>tak- 77</t>
  </si>
  <si>
    <t>135- tak</t>
  </si>
  <si>
    <t>Ocena Zasobów Pomocy Społecznej za rok 2021</t>
  </si>
  <si>
    <t>Ocena Zasobów Pomocy Społecznej za rok 2021, BDL-GUS</t>
  </si>
  <si>
    <t>Dodatek do OZPS dla MOPR/MOPS/OPS/PCPR za 2021</t>
  </si>
  <si>
    <t>Sprawozdanie z pieczy zastępczej za rok 2021</t>
  </si>
  <si>
    <t>-</t>
  </si>
  <si>
    <r>
      <t>Liczba przedszkoli (przedszkola wraz z oddziałami przedszkolnymi przy szkołach)</t>
    </r>
    <r>
      <rPr>
        <b/>
        <sz val="10"/>
        <rFont val="Calibri"/>
        <family val="2"/>
        <charset val="238"/>
        <scheme val="minor"/>
      </rPr>
      <t xml:space="preserve">
</t>
    </r>
  </si>
  <si>
    <r>
      <rPr>
        <b/>
        <sz val="10"/>
        <rFont val="Calibri"/>
        <family val="2"/>
        <charset val="238"/>
        <scheme val="minor"/>
      </rPr>
      <t>Odsetek dzieci objętych wychowaniem przedszkolnym w wieku 3-5 lat</t>
    </r>
    <r>
      <rPr>
        <b/>
        <sz val="10"/>
        <color rgb="FFFF0000"/>
        <rFont val="Calibri"/>
        <family val="2"/>
        <charset val="238"/>
        <scheme val="minor"/>
      </rPr>
      <t xml:space="preserve">
</t>
    </r>
  </si>
  <si>
    <t>ludność w wieku nieprodukcyjnym* na 100 osób w wieku produkcyjnym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</si>
</sst>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9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6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4" fillId="0" borderId="0"/>
  </cellStyleXfs>
  <cellXfs count="170">
    <xf numFmtId="0" fontId="0" fillId="0" borderId="0" xfId="0"/>
    <xf numFmtId="164" fontId="0" fillId="0" borderId="0" xfId="0" applyNumberFormat="1"/>
    <xf numFmtId="3" fontId="9" fillId="0" borderId="7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0" xfId="1" applyFont="1" applyBorder="1" applyAlignment="1">
      <alignment horizontal="center" vertical="center" wrapText="1"/>
    </xf>
    <xf numFmtId="3" fontId="9" fillId="0" borderId="13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0" fillId="0" borderId="0" xfId="0"/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horizontal="center" vertical="center" wrapText="1"/>
    </xf>
    <xf numFmtId="0" fontId="11" fillId="0" borderId="18" xfId="1" applyFont="1" applyBorder="1" applyAlignment="1" applyProtection="1"/>
    <xf numFmtId="0" fontId="11" fillId="0" borderId="0" xfId="1" applyFont="1"/>
    <xf numFmtId="0" fontId="11" fillId="0" borderId="4" xfId="1" applyFont="1" applyBorder="1"/>
    <xf numFmtId="3" fontId="9" fillId="0" borderId="7" xfId="1" applyNumberFormat="1" applyFont="1" applyBorder="1" applyAlignment="1" applyProtection="1">
      <alignment horizontal="right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3" fontId="9" fillId="0" borderId="13" xfId="1" applyNumberFormat="1" applyFont="1" applyBorder="1" applyAlignment="1" applyProtection="1">
      <alignment horizontal="right" vertical="top" wrapText="1"/>
    </xf>
    <xf numFmtId="0" fontId="9" fillId="0" borderId="6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3" fillId="2" borderId="4" xfId="2" applyFont="1" applyFill="1" applyBorder="1" applyAlignment="1" applyProtection="1">
      <alignment horizontal="center" vertical="center" wrapText="1"/>
    </xf>
    <xf numFmtId="0" fontId="11" fillId="2" borderId="0" xfId="1" applyFont="1" applyFill="1"/>
    <xf numFmtId="0" fontId="11" fillId="0" borderId="4" xfId="1" applyFont="1" applyBorder="1" applyAlignment="1" applyProtection="1"/>
    <xf numFmtId="0" fontId="2" fillId="0" borderId="20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3" fontId="9" fillId="0" borderId="4" xfId="1" applyNumberFormat="1" applyFont="1" applyBorder="1" applyAlignment="1" applyProtection="1">
      <alignment horizontal="right" vertical="top" wrapText="1"/>
    </xf>
    <xf numFmtId="0" fontId="0" fillId="0" borderId="4" xfId="0" applyBorder="1"/>
    <xf numFmtId="3" fontId="9" fillId="0" borderId="4" xfId="1" applyNumberFormat="1" applyFont="1" applyBorder="1" applyAlignment="1" applyProtection="1">
      <alignment horizontal="center" vertical="top" wrapText="1"/>
    </xf>
    <xf numFmtId="0" fontId="11" fillId="0" borderId="18" xfId="1" applyFont="1" applyBorder="1" applyAlignment="1" applyProtection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0" fontId="11" fillId="0" borderId="4" xfId="1" applyFont="1" applyBorder="1" applyAlignment="1" applyProtection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3" fontId="9" fillId="0" borderId="4" xfId="1" applyNumberFormat="1" applyFont="1" applyBorder="1" applyAlignment="1" applyProtection="1">
      <alignment horizontal="center" vertical="center" wrapText="1"/>
    </xf>
    <xf numFmtId="0" fontId="2" fillId="0" borderId="21" xfId="1" applyFont="1" applyBorder="1" applyAlignment="1" applyProtection="1">
      <alignment horizontal="center" vertical="center" wrapText="1"/>
    </xf>
    <xf numFmtId="0" fontId="2" fillId="0" borderId="22" xfId="1" applyFont="1" applyBorder="1" applyAlignment="1" applyProtection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/>
    <xf numFmtId="0" fontId="0" fillId="0" borderId="5" xfId="0" applyBorder="1"/>
    <xf numFmtId="0" fontId="0" fillId="0" borderId="1" xfId="0" applyBorder="1"/>
    <xf numFmtId="0" fontId="0" fillId="0" borderId="4" xfId="0" applyFill="1" applyBorder="1"/>
    <xf numFmtId="0" fontId="9" fillId="0" borderId="8" xfId="1" applyFont="1" applyBorder="1" applyAlignment="1">
      <alignment horizontal="center" vertical="top" wrapText="1"/>
    </xf>
    <xf numFmtId="0" fontId="9" fillId="0" borderId="8" xfId="1" applyFont="1" applyFill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3" fillId="0" borderId="4" xfId="1" applyBorder="1" applyAlignment="1"/>
    <xf numFmtId="0" fontId="0" fillId="0" borderId="4" xfId="0" applyBorder="1"/>
    <xf numFmtId="0" fontId="11" fillId="0" borderId="4" xfId="1" applyFont="1" applyBorder="1" applyAlignment="1"/>
    <xf numFmtId="1" fontId="0" fillId="0" borderId="0" xfId="0" applyNumberFormat="1"/>
    <xf numFmtId="0" fontId="8" fillId="4" borderId="4" xfId="0" applyFont="1" applyFill="1" applyBorder="1" applyAlignment="1">
      <alignment wrapText="1"/>
    </xf>
    <xf numFmtId="0" fontId="8" fillId="4" borderId="4" xfId="0" applyFont="1" applyFill="1" applyBorder="1"/>
    <xf numFmtId="0" fontId="8" fillId="0" borderId="4" xfId="0" applyFont="1" applyBorder="1"/>
    <xf numFmtId="0" fontId="17" fillId="5" borderId="4" xfId="2" applyFont="1" applyFill="1" applyBorder="1" applyAlignment="1">
      <alignment horizontal="left"/>
    </xf>
    <xf numFmtId="0" fontId="17" fillId="6" borderId="4" xfId="1" applyFont="1" applyFill="1" applyBorder="1" applyAlignment="1">
      <alignment horizontal="left"/>
    </xf>
    <xf numFmtId="0" fontId="17" fillId="4" borderId="4" xfId="2" applyFont="1" applyFill="1" applyBorder="1" applyAlignment="1" applyProtection="1">
      <alignment horizontal="left"/>
    </xf>
    <xf numFmtId="0" fontId="17" fillId="7" borderId="4" xfId="1" applyFont="1" applyFill="1" applyBorder="1" applyAlignment="1">
      <alignment horizontal="left"/>
    </xf>
    <xf numFmtId="0" fontId="17" fillId="7" borderId="4" xfId="2" applyFont="1" applyFill="1" applyBorder="1" applyAlignment="1" applyProtection="1">
      <alignment horizontal="left"/>
    </xf>
    <xf numFmtId="0" fontId="16" fillId="9" borderId="4" xfId="1" applyFont="1" applyFill="1" applyBorder="1" applyAlignment="1" applyProtection="1">
      <alignment horizontal="left"/>
    </xf>
    <xf numFmtId="0" fontId="18" fillId="9" borderId="4" xfId="1" applyFont="1" applyFill="1" applyBorder="1" applyAlignment="1">
      <alignment horizontal="left"/>
    </xf>
    <xf numFmtId="0" fontId="18" fillId="9" borderId="4" xfId="3" applyFont="1" applyFill="1" applyBorder="1" applyAlignment="1">
      <alignment horizontal="left"/>
    </xf>
    <xf numFmtId="0" fontId="17" fillId="9" borderId="4" xfId="1" applyFont="1" applyFill="1" applyBorder="1" applyAlignment="1">
      <alignment horizontal="left"/>
    </xf>
    <xf numFmtId="0" fontId="17" fillId="10" borderId="4" xfId="2" applyFont="1" applyFill="1" applyBorder="1" applyAlignment="1" applyProtection="1">
      <alignment horizontal="left"/>
    </xf>
    <xf numFmtId="0" fontId="17" fillId="11" borderId="4" xfId="2" applyFont="1" applyFill="1" applyBorder="1" applyAlignment="1" applyProtection="1">
      <alignment horizontal="left"/>
    </xf>
    <xf numFmtId="0" fontId="17" fillId="12" borderId="4" xfId="2" applyFont="1" applyFill="1" applyBorder="1" applyAlignment="1" applyProtection="1">
      <alignment horizontal="left"/>
    </xf>
    <xf numFmtId="0" fontId="17" fillId="8" borderId="4" xfId="2" applyFont="1" applyFill="1" applyBorder="1" applyAlignment="1" applyProtection="1">
      <alignment horizontal="left"/>
    </xf>
    <xf numFmtId="0" fontId="8" fillId="0" borderId="0" xfId="0" applyFont="1"/>
    <xf numFmtId="0" fontId="8" fillId="5" borderId="4" xfId="0" applyFont="1" applyFill="1" applyBorder="1"/>
    <xf numFmtId="0" fontId="8" fillId="6" borderId="4" xfId="0" applyFont="1" applyFill="1" applyBorder="1"/>
    <xf numFmtId="0" fontId="8" fillId="7" borderId="4" xfId="0" applyFont="1" applyFill="1" applyBorder="1"/>
    <xf numFmtId="0" fontId="8" fillId="9" borderId="4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4" xfId="0" applyFont="1" applyFill="1" applyBorder="1"/>
    <xf numFmtId="0" fontId="8" fillId="10" borderId="4" xfId="0" applyFont="1" applyFill="1" applyBorder="1" applyAlignment="1">
      <alignment wrapText="1"/>
    </xf>
    <xf numFmtId="0" fontId="8" fillId="11" borderId="4" xfId="0" applyFont="1" applyFill="1" applyBorder="1"/>
    <xf numFmtId="0" fontId="8" fillId="12" borderId="4" xfId="0" applyFont="1" applyFill="1" applyBorder="1" applyAlignment="1">
      <alignment wrapText="1"/>
    </xf>
    <xf numFmtId="0" fontId="8" fillId="12" borderId="4" xfId="0" applyFont="1" applyFill="1" applyBorder="1" applyAlignment="1">
      <alignment vertical="center" wrapText="1"/>
    </xf>
    <xf numFmtId="0" fontId="8" fillId="12" borderId="4" xfId="0" applyFont="1" applyFill="1" applyBorder="1"/>
    <xf numFmtId="0" fontId="8" fillId="8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/>
    </xf>
    <xf numFmtId="0" fontId="0" fillId="6" borderId="4" xfId="0" applyFill="1" applyBorder="1"/>
    <xf numFmtId="0" fontId="11" fillId="0" borderId="18" xfId="1" applyFont="1" applyBorder="1" applyAlignment="1" applyProtection="1">
      <alignment horizontal="center"/>
    </xf>
    <xf numFmtId="3" fontId="9" fillId="0" borderId="7" xfId="1" applyNumberFormat="1" applyFont="1" applyBorder="1" applyAlignment="1" applyProtection="1">
      <alignment horizontal="center" vertical="top" wrapText="1"/>
    </xf>
    <xf numFmtId="0" fontId="0" fillId="0" borderId="5" xfId="0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9" fillId="0" borderId="13" xfId="1" applyNumberFormat="1" applyFont="1" applyBorder="1" applyAlignment="1" applyProtection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3" fontId="9" fillId="0" borderId="8" xfId="48" applyNumberFormat="1" applyFont="1" applyBorder="1" applyAlignment="1" applyProtection="1">
      <alignment horizontal="center" vertical="center" wrapText="1"/>
    </xf>
    <xf numFmtId="1" fontId="11" fillId="0" borderId="4" xfId="0" applyNumberFormat="1" applyFont="1" applyBorder="1" applyAlignment="1">
      <alignment horizontal="center" vertical="center"/>
    </xf>
    <xf numFmtId="3" fontId="9" fillId="0" borderId="8" xfId="44" applyNumberFormat="1" applyFont="1" applyBorder="1" applyAlignment="1" applyProtection="1">
      <alignment horizontal="center" vertical="top" wrapText="1"/>
    </xf>
    <xf numFmtId="3" fontId="9" fillId="0" borderId="23" xfId="44" applyNumberFormat="1" applyFont="1" applyBorder="1" applyAlignment="1" applyProtection="1">
      <alignment horizontal="center" vertical="top" wrapText="1"/>
    </xf>
    <xf numFmtId="0" fontId="11" fillId="0" borderId="4" xfId="0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3" fontId="9" fillId="6" borderId="17" xfId="44" applyNumberFormat="1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3" fontId="11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" fontId="11" fillId="6" borderId="4" xfId="0" applyNumberFormat="1" applyFont="1" applyFill="1" applyBorder="1" applyAlignment="1">
      <alignment horizontal="center"/>
    </xf>
    <xf numFmtId="3" fontId="15" fillId="0" borderId="8" xfId="48" applyNumberFormat="1" applyFont="1" applyBorder="1" applyAlignment="1" applyProtection="1">
      <alignment horizontal="right" vertical="center" wrapText="1"/>
    </xf>
    <xf numFmtId="3" fontId="15" fillId="0" borderId="8" xfId="48" applyNumberFormat="1" applyFont="1" applyBorder="1" applyAlignment="1" applyProtection="1">
      <alignment horizontal="center" vertical="center" wrapText="1"/>
    </xf>
    <xf numFmtId="0" fontId="8" fillId="6" borderId="4" xfId="3" applyFont="1" applyFill="1" applyBorder="1" applyAlignment="1">
      <alignment horizontal="center" vertical="center" wrapText="1"/>
    </xf>
    <xf numFmtId="0" fontId="12" fillId="6" borderId="4" xfId="1" applyFont="1" applyFill="1" applyBorder="1" applyAlignment="1" applyProtection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 applyProtection="1">
      <alignment horizontal="center" vertical="center" wrapText="1"/>
    </xf>
    <xf numFmtId="0" fontId="8" fillId="6" borderId="0" xfId="3" applyFont="1" applyFill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0" xfId="0" applyNumberFormat="1"/>
    <xf numFmtId="164" fontId="0" fillId="0" borderId="4" xfId="0" applyNumberFormat="1" applyBorder="1"/>
    <xf numFmtId="0" fontId="0" fillId="6" borderId="4" xfId="0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3" fontId="0" fillId="6" borderId="4" xfId="0" applyNumberFormat="1" applyFill="1" applyBorder="1"/>
    <xf numFmtId="3" fontId="0" fillId="6" borderId="5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/>
    </xf>
    <xf numFmtId="3" fontId="9" fillId="0" borderId="27" xfId="1" applyNumberFormat="1" applyFont="1" applyBorder="1" applyAlignment="1" applyProtection="1">
      <alignment horizontal="center" vertical="center" wrapText="1"/>
    </xf>
    <xf numFmtId="3" fontId="0" fillId="6" borderId="4" xfId="0" applyNumberFormat="1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164" fontId="0" fillId="6" borderId="4" xfId="0" applyNumberFormat="1" applyFill="1" applyBorder="1"/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8" fillId="6" borderId="1" xfId="1" applyFont="1" applyFill="1" applyBorder="1" applyAlignment="1">
      <alignment horizontal="center" vertical="center" wrapText="1"/>
    </xf>
  </cellXfs>
  <cellStyles count="49">
    <cellStyle name="Kolumna" xfId="12"/>
    <cellStyle name="Kolumna 2" xfId="14"/>
    <cellStyle name="Kolumna 2 2" xfId="38"/>
    <cellStyle name="Kolumna 3" xfId="36"/>
    <cellStyle name="Normalny" xfId="0" builtinId="0"/>
    <cellStyle name="Normalny 10" xfId="1"/>
    <cellStyle name="Normalny 11" xfId="6"/>
    <cellStyle name="Normalny 11 2" xfId="45"/>
    <cellStyle name="Normalny 2" xfId="2"/>
    <cellStyle name="Normalny 2 2" xfId="10"/>
    <cellStyle name="Normalny 2 3" xfId="4"/>
    <cellStyle name="Normalny 2 3 2" xfId="40"/>
    <cellStyle name="Normalny 2 4" xfId="3"/>
    <cellStyle name="Normalny 2 4 2" xfId="24"/>
    <cellStyle name="Normalny 2 4 2 2" xfId="31"/>
    <cellStyle name="Normalny 2 4 3" xfId="28"/>
    <cellStyle name="Normalny 2 4 4" xfId="34"/>
    <cellStyle name="Normalny 2 4 5" xfId="42"/>
    <cellStyle name="Normalny 2 5" xfId="8"/>
    <cellStyle name="Normalny 2 5 2" xfId="43"/>
    <cellStyle name="Normalny 2 6" xfId="5"/>
    <cellStyle name="Normalny 2 7" xfId="7"/>
    <cellStyle name="Normalny 2 7 2" xfId="46"/>
    <cellStyle name="Normalny 2 8" xfId="44"/>
    <cellStyle name="Normalny 2 8 2" xfId="47"/>
    <cellStyle name="Normalny 2 8 3" xfId="48"/>
    <cellStyle name="Normalny 3" xfId="13"/>
    <cellStyle name="Normalny 3 2" xfId="17"/>
    <cellStyle name="Normalny 3 3" xfId="18"/>
    <cellStyle name="Normalny 3 3 2" xfId="23"/>
    <cellStyle name="Normalny 3 3 2 2" xfId="30"/>
    <cellStyle name="Normalny 3 3 3" xfId="27"/>
    <cellStyle name="Normalny 3 3 4" xfId="33"/>
    <cellStyle name="Normalny 3 3 5" xfId="41"/>
    <cellStyle name="Normalny 3 4" xfId="16"/>
    <cellStyle name="Normalny 3 5" xfId="37"/>
    <cellStyle name="Normalny 4" xfId="11"/>
    <cellStyle name="Normalny 4 2" xfId="19"/>
    <cellStyle name="Normalny 4 3" xfId="35"/>
    <cellStyle name="Normalny 5" xfId="9"/>
    <cellStyle name="Normalny 5 2" xfId="22"/>
    <cellStyle name="Normalny 5 2 2" xfId="29"/>
    <cellStyle name="Normalny 5 3" xfId="26"/>
    <cellStyle name="Normalny 5 4" xfId="32"/>
    <cellStyle name="Normalny 5 5" xfId="39"/>
    <cellStyle name="Normalny 6" xfId="15"/>
    <cellStyle name="Normalny 7" xfId="21"/>
    <cellStyle name="Normalny 8" xfId="20"/>
    <cellStyle name="Normalny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49"/>
  <sheetViews>
    <sheetView workbookViewId="0">
      <selection activeCell="U8" sqref="U8"/>
    </sheetView>
  </sheetViews>
  <sheetFormatPr defaultRowHeight="15"/>
  <cols>
    <col min="1" max="1" width="4.140625" customWidth="1"/>
    <col min="2" max="2" width="15.140625" customWidth="1"/>
    <col min="3" max="3" width="12.7109375" customWidth="1"/>
    <col min="4" max="4" width="12.85546875" customWidth="1"/>
    <col min="8" max="8" width="16.7109375" customWidth="1"/>
    <col min="9" max="9" width="17" customWidth="1"/>
    <col min="11" max="11" width="13.7109375" customWidth="1"/>
    <col min="12" max="12" width="11.5703125" customWidth="1"/>
    <col min="13" max="13" width="15.7109375" customWidth="1"/>
    <col min="15" max="15" width="31" customWidth="1"/>
    <col min="16" max="16" width="14.140625" customWidth="1"/>
    <col min="18" max="18" width="14.5703125" customWidth="1"/>
  </cols>
  <sheetData>
    <row r="1" spans="1:18" ht="101.25" customHeight="1" thickTop="1">
      <c r="A1" s="22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5" t="s">
        <v>5</v>
      </c>
      <c r="G1" s="25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9</v>
      </c>
      <c r="M1" s="24" t="s">
        <v>11</v>
      </c>
      <c r="N1" s="24" t="s">
        <v>9</v>
      </c>
      <c r="O1" s="24" t="s">
        <v>518</v>
      </c>
      <c r="P1" s="24" t="s">
        <v>12</v>
      </c>
      <c r="Q1" s="26" t="s">
        <v>13</v>
      </c>
      <c r="R1" s="24" t="s">
        <v>14</v>
      </c>
    </row>
    <row r="2" spans="1: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25.5">
      <c r="A4" s="2">
        <v>1</v>
      </c>
      <c r="B4" s="9" t="s">
        <v>15</v>
      </c>
      <c r="C4" s="9" t="s">
        <v>16</v>
      </c>
      <c r="D4" s="4" t="s">
        <v>17</v>
      </c>
      <c r="E4" s="7">
        <v>11910</v>
      </c>
      <c r="F4" s="7">
        <v>6243</v>
      </c>
      <c r="G4" s="7">
        <v>5667</v>
      </c>
      <c r="H4" s="11">
        <f t="shared" ref="H4:H35" si="0">E4/E$148*100</f>
        <v>0.58157136578934521</v>
      </c>
      <c r="I4" s="7">
        <v>2019</v>
      </c>
      <c r="J4" s="11">
        <f t="shared" ref="J4:J35" si="1">I4/E4*100</f>
        <v>16.952141057934508</v>
      </c>
      <c r="K4" s="7">
        <v>6985</v>
      </c>
      <c r="L4" s="11">
        <f t="shared" ref="L4:L35" si="2">K4/E4*100</f>
        <v>58.648194794290511</v>
      </c>
      <c r="M4" s="7">
        <v>2906</v>
      </c>
      <c r="N4" s="11">
        <f t="shared" ref="N4:N35" si="3">M4/E4*100</f>
        <v>24.399664147774981</v>
      </c>
      <c r="O4" s="11">
        <f t="shared" ref="O4:O35" si="4">(I4+M4)/K4*100</f>
        <v>70.508231925554767</v>
      </c>
      <c r="P4" s="15">
        <v>815</v>
      </c>
      <c r="Q4" s="11">
        <v>6.8429890848026869</v>
      </c>
      <c r="R4" s="11">
        <f t="shared" ref="R4:R35" si="5">P4/M4*100</f>
        <v>28.045423262216108</v>
      </c>
    </row>
    <row r="5" spans="1:18" ht="25.5">
      <c r="A5" s="2">
        <v>2</v>
      </c>
      <c r="B5" s="9" t="s">
        <v>15</v>
      </c>
      <c r="C5" s="9" t="s">
        <v>16</v>
      </c>
      <c r="D5" s="4" t="s">
        <v>18</v>
      </c>
      <c r="E5" s="7">
        <v>12058</v>
      </c>
      <c r="F5" s="7">
        <v>6057</v>
      </c>
      <c r="G5" s="7">
        <v>6001</v>
      </c>
      <c r="H5" s="11">
        <f t="shared" si="0"/>
        <v>0.58879828116607258</v>
      </c>
      <c r="I5" s="7">
        <v>2359</v>
      </c>
      <c r="J5" s="11">
        <f t="shared" si="1"/>
        <v>19.563775087079119</v>
      </c>
      <c r="K5" s="7">
        <v>7580</v>
      </c>
      <c r="L5" s="11">
        <f t="shared" si="2"/>
        <v>62.862829656659478</v>
      </c>
      <c r="M5" s="7">
        <v>2119</v>
      </c>
      <c r="N5" s="11">
        <f t="shared" si="3"/>
        <v>17.573395256261403</v>
      </c>
      <c r="O5" s="11">
        <f t="shared" si="4"/>
        <v>59.07651715039578</v>
      </c>
      <c r="P5" s="15">
        <v>592</v>
      </c>
      <c r="Q5" s="11">
        <v>4.9096035826836957</v>
      </c>
      <c r="R5" s="11">
        <f t="shared" si="5"/>
        <v>27.937706465313827</v>
      </c>
    </row>
    <row r="6" spans="1:18">
      <c r="A6" s="2">
        <v>3</v>
      </c>
      <c r="B6" s="9" t="s">
        <v>15</v>
      </c>
      <c r="C6" s="9" t="s">
        <v>19</v>
      </c>
      <c r="D6" s="4" t="s">
        <v>18</v>
      </c>
      <c r="E6" s="7">
        <v>4142</v>
      </c>
      <c r="F6" s="7">
        <v>2057</v>
      </c>
      <c r="G6" s="7">
        <v>2085</v>
      </c>
      <c r="H6" s="11">
        <f t="shared" si="0"/>
        <v>0.20225596952976221</v>
      </c>
      <c r="I6" s="7">
        <v>713</v>
      </c>
      <c r="J6" s="11">
        <f t="shared" si="1"/>
        <v>17.213906325446644</v>
      </c>
      <c r="K6" s="7">
        <v>2536</v>
      </c>
      <c r="L6" s="11">
        <f t="shared" si="2"/>
        <v>61.226460647030422</v>
      </c>
      <c r="M6" s="7">
        <v>893</v>
      </c>
      <c r="N6" s="11">
        <f t="shared" si="3"/>
        <v>21.559633027522938</v>
      </c>
      <c r="O6" s="11">
        <f t="shared" si="4"/>
        <v>63.328075709779178</v>
      </c>
      <c r="P6" s="15">
        <v>256</v>
      </c>
      <c r="Q6" s="11">
        <v>6.1805890873973919</v>
      </c>
      <c r="R6" s="11">
        <f t="shared" si="5"/>
        <v>28.66741321388578</v>
      </c>
    </row>
    <row r="7" spans="1:18">
      <c r="A7" s="2">
        <v>4</v>
      </c>
      <c r="B7" s="9" t="s">
        <v>15</v>
      </c>
      <c r="C7" s="9" t="s">
        <v>20</v>
      </c>
      <c r="D7" s="4" t="s">
        <v>17</v>
      </c>
      <c r="E7" s="7">
        <v>10442</v>
      </c>
      <c r="F7" s="7">
        <v>5710</v>
      </c>
      <c r="G7" s="7">
        <v>4732</v>
      </c>
      <c r="H7" s="11">
        <f t="shared" si="0"/>
        <v>0.50988817813369791</v>
      </c>
      <c r="I7" s="7">
        <v>1528</v>
      </c>
      <c r="J7" s="11">
        <f t="shared" si="1"/>
        <v>14.633212028347058</v>
      </c>
      <c r="K7" s="7">
        <v>5457</v>
      </c>
      <c r="L7" s="11">
        <f t="shared" si="2"/>
        <v>52.260103428461981</v>
      </c>
      <c r="M7" s="7">
        <v>3457</v>
      </c>
      <c r="N7" s="11">
        <f t="shared" si="3"/>
        <v>33.106684543190958</v>
      </c>
      <c r="O7" s="11">
        <f t="shared" si="4"/>
        <v>91.350558915154849</v>
      </c>
      <c r="P7" s="15">
        <v>1279</v>
      </c>
      <c r="Q7" s="11">
        <v>12.248611377130818</v>
      </c>
      <c r="R7" s="11">
        <f t="shared" si="5"/>
        <v>36.997396586635809</v>
      </c>
    </row>
    <row r="8" spans="1:18">
      <c r="A8" s="2">
        <v>5</v>
      </c>
      <c r="B8" s="9" t="s">
        <v>15</v>
      </c>
      <c r="C8" s="9" t="s">
        <v>21</v>
      </c>
      <c r="D8" s="4" t="s">
        <v>18</v>
      </c>
      <c r="E8" s="7">
        <v>3104</v>
      </c>
      <c r="F8" s="7">
        <v>1543</v>
      </c>
      <c r="G8" s="7">
        <v>1561</v>
      </c>
      <c r="H8" s="11">
        <f t="shared" si="0"/>
        <v>0.1515699008740661</v>
      </c>
      <c r="I8" s="7">
        <v>523</v>
      </c>
      <c r="J8" s="11">
        <f t="shared" si="1"/>
        <v>16.849226804123713</v>
      </c>
      <c r="K8" s="7">
        <v>1896</v>
      </c>
      <c r="L8" s="11">
        <f t="shared" si="2"/>
        <v>61.082474226804131</v>
      </c>
      <c r="M8" s="7">
        <v>685</v>
      </c>
      <c r="N8" s="11">
        <f t="shared" si="3"/>
        <v>22.068298969072163</v>
      </c>
      <c r="O8" s="11">
        <f t="shared" si="4"/>
        <v>63.713080168776372</v>
      </c>
      <c r="P8" s="15">
        <v>234</v>
      </c>
      <c r="Q8" s="11">
        <v>7.5386597938144329</v>
      </c>
      <c r="R8" s="11">
        <f t="shared" si="5"/>
        <v>34.160583941605836</v>
      </c>
    </row>
    <row r="9" spans="1:18">
      <c r="A9" s="2">
        <v>6</v>
      </c>
      <c r="B9" s="9" t="s">
        <v>15</v>
      </c>
      <c r="C9" s="9" t="s">
        <v>22</v>
      </c>
      <c r="D9" s="4" t="s">
        <v>17</v>
      </c>
      <c r="E9" s="7">
        <v>1821</v>
      </c>
      <c r="F9" s="7">
        <v>931</v>
      </c>
      <c r="G9" s="7">
        <v>890</v>
      </c>
      <c r="H9" s="11">
        <f t="shared" si="0"/>
        <v>8.8920357439328093E-2</v>
      </c>
      <c r="I9" s="7">
        <v>278</v>
      </c>
      <c r="J9" s="11">
        <f t="shared" si="1"/>
        <v>15.266337177375069</v>
      </c>
      <c r="K9" s="7">
        <v>1120</v>
      </c>
      <c r="L9" s="11">
        <f t="shared" si="2"/>
        <v>61.504667764964303</v>
      </c>
      <c r="M9" s="7">
        <v>423</v>
      </c>
      <c r="N9" s="11">
        <f t="shared" si="3"/>
        <v>23.228995057660626</v>
      </c>
      <c r="O9" s="11">
        <f t="shared" si="4"/>
        <v>62.589285714285715</v>
      </c>
      <c r="P9" s="15">
        <v>116</v>
      </c>
      <c r="Q9" s="11">
        <v>6.3701263042284459</v>
      </c>
      <c r="R9" s="11">
        <f t="shared" si="5"/>
        <v>27.423167848699766</v>
      </c>
    </row>
    <row r="10" spans="1:18">
      <c r="A10" s="2">
        <v>7</v>
      </c>
      <c r="B10" s="9" t="s">
        <v>15</v>
      </c>
      <c r="C10" s="9" t="s">
        <v>23</v>
      </c>
      <c r="D10" s="4" t="s">
        <v>18</v>
      </c>
      <c r="E10" s="7">
        <v>3090</v>
      </c>
      <c r="F10" s="7">
        <v>1519</v>
      </c>
      <c r="G10" s="7">
        <v>1571</v>
      </c>
      <c r="H10" s="11">
        <f t="shared" si="0"/>
        <v>0.15088627374383515</v>
      </c>
      <c r="I10" s="7">
        <v>518</v>
      </c>
      <c r="J10" s="11">
        <f t="shared" si="1"/>
        <v>16.763754045307444</v>
      </c>
      <c r="K10" s="7">
        <v>1908</v>
      </c>
      <c r="L10" s="11">
        <f t="shared" si="2"/>
        <v>61.747572815533978</v>
      </c>
      <c r="M10" s="7">
        <v>664</v>
      </c>
      <c r="N10" s="11">
        <f t="shared" si="3"/>
        <v>21.488673139158575</v>
      </c>
      <c r="O10" s="11">
        <f t="shared" si="4"/>
        <v>61.94968553459119</v>
      </c>
      <c r="P10" s="15">
        <v>168</v>
      </c>
      <c r="Q10" s="11">
        <v>5.4368932038834954</v>
      </c>
      <c r="R10" s="11">
        <f t="shared" si="5"/>
        <v>25.301204819277107</v>
      </c>
    </row>
    <row r="11" spans="1:18">
      <c r="A11" s="2">
        <v>8</v>
      </c>
      <c r="B11" s="9" t="s">
        <v>15</v>
      </c>
      <c r="C11" s="9" t="s">
        <v>24</v>
      </c>
      <c r="D11" s="4" t="s">
        <v>18</v>
      </c>
      <c r="E11" s="7">
        <v>4509</v>
      </c>
      <c r="F11" s="7">
        <v>2276</v>
      </c>
      <c r="G11" s="7">
        <v>2233</v>
      </c>
      <c r="H11" s="11">
        <f t="shared" si="0"/>
        <v>0.22017676644367398</v>
      </c>
      <c r="I11" s="7">
        <v>826</v>
      </c>
      <c r="J11" s="11">
        <f t="shared" si="1"/>
        <v>18.318917720115323</v>
      </c>
      <c r="K11" s="7">
        <v>2817</v>
      </c>
      <c r="L11" s="11">
        <f t="shared" si="2"/>
        <v>62.4750499001996</v>
      </c>
      <c r="M11" s="7">
        <v>866</v>
      </c>
      <c r="N11" s="11">
        <f t="shared" si="3"/>
        <v>19.206032379685073</v>
      </c>
      <c r="O11" s="11">
        <f t="shared" si="4"/>
        <v>60.063897763578275</v>
      </c>
      <c r="P11" s="15">
        <v>228</v>
      </c>
      <c r="Q11" s="11">
        <v>5.056553559547571</v>
      </c>
      <c r="R11" s="11">
        <f t="shared" si="5"/>
        <v>26.327944572748269</v>
      </c>
    </row>
    <row r="12" spans="1:18">
      <c r="A12" s="2">
        <v>9</v>
      </c>
      <c r="B12" s="9" t="s">
        <v>15</v>
      </c>
      <c r="C12" s="9" t="s">
        <v>25</v>
      </c>
      <c r="D12" s="4" t="s">
        <v>18</v>
      </c>
      <c r="E12" s="7">
        <v>3473</v>
      </c>
      <c r="F12" s="7">
        <v>1746</v>
      </c>
      <c r="G12" s="7">
        <v>1727</v>
      </c>
      <c r="H12" s="11">
        <f t="shared" si="0"/>
        <v>0.16958835880658235</v>
      </c>
      <c r="I12" s="7">
        <v>603</v>
      </c>
      <c r="J12" s="11">
        <f t="shared" si="1"/>
        <v>17.362510797581344</v>
      </c>
      <c r="K12" s="7">
        <v>2110</v>
      </c>
      <c r="L12" s="11">
        <f t="shared" si="2"/>
        <v>60.75439101641232</v>
      </c>
      <c r="M12" s="7">
        <v>760</v>
      </c>
      <c r="N12" s="11">
        <f t="shared" si="3"/>
        <v>21.883098186006332</v>
      </c>
      <c r="O12" s="11">
        <f t="shared" si="4"/>
        <v>64.597156398104261</v>
      </c>
      <c r="P12" s="15">
        <v>226</v>
      </c>
      <c r="Q12" s="11">
        <v>6.5073423553124092</v>
      </c>
      <c r="R12" s="11">
        <f t="shared" si="5"/>
        <v>29.736842105263158</v>
      </c>
    </row>
    <row r="13" spans="1:18">
      <c r="A13" s="2">
        <v>10</v>
      </c>
      <c r="B13" s="9" t="s">
        <v>26</v>
      </c>
      <c r="C13" s="9" t="s">
        <v>27</v>
      </c>
      <c r="D13" s="4" t="s">
        <v>18</v>
      </c>
      <c r="E13" s="7">
        <v>4668</v>
      </c>
      <c r="F13" s="7">
        <v>2280</v>
      </c>
      <c r="G13" s="7">
        <v>2388</v>
      </c>
      <c r="H13" s="11">
        <f t="shared" si="0"/>
        <v>0.22794081742272573</v>
      </c>
      <c r="I13" s="7">
        <v>1014</v>
      </c>
      <c r="J13" s="11">
        <f t="shared" si="1"/>
        <v>21.722365038560412</v>
      </c>
      <c r="K13" s="7">
        <v>2869</v>
      </c>
      <c r="L13" s="11">
        <f t="shared" si="2"/>
        <v>61.461011139674383</v>
      </c>
      <c r="M13" s="7">
        <v>785</v>
      </c>
      <c r="N13" s="11">
        <f t="shared" si="3"/>
        <v>16.816623821765209</v>
      </c>
      <c r="O13" s="11">
        <f t="shared" si="4"/>
        <v>62.704775182990588</v>
      </c>
      <c r="P13" s="15">
        <v>236</v>
      </c>
      <c r="Q13" s="11">
        <v>5.0556983718937447</v>
      </c>
      <c r="R13" s="11">
        <f t="shared" si="5"/>
        <v>30.063694267515924</v>
      </c>
    </row>
    <row r="14" spans="1:18">
      <c r="A14" s="2">
        <v>11</v>
      </c>
      <c r="B14" s="9" t="s">
        <v>26</v>
      </c>
      <c r="C14" s="9" t="s">
        <v>28</v>
      </c>
      <c r="D14" s="4" t="s">
        <v>18</v>
      </c>
      <c r="E14" s="7">
        <v>6273</v>
      </c>
      <c r="F14" s="7">
        <v>3044</v>
      </c>
      <c r="G14" s="7">
        <v>3229</v>
      </c>
      <c r="H14" s="11">
        <f t="shared" si="0"/>
        <v>0.30631378485277605</v>
      </c>
      <c r="I14" s="7">
        <v>1222</v>
      </c>
      <c r="J14" s="11">
        <f t="shared" si="1"/>
        <v>19.480312450183327</v>
      </c>
      <c r="K14" s="7">
        <v>3868</v>
      </c>
      <c r="L14" s="11">
        <f t="shared" si="2"/>
        <v>61.661087199107293</v>
      </c>
      <c r="M14" s="7">
        <v>1183</v>
      </c>
      <c r="N14" s="11">
        <f t="shared" si="3"/>
        <v>18.858600350709391</v>
      </c>
      <c r="O14" s="11">
        <f t="shared" si="4"/>
        <v>62.176835573940025</v>
      </c>
      <c r="P14" s="15">
        <v>347</v>
      </c>
      <c r="Q14" s="11">
        <v>5.5316435517296352</v>
      </c>
      <c r="R14" s="11">
        <f t="shared" si="5"/>
        <v>29.332206255283179</v>
      </c>
    </row>
    <row r="15" spans="1:18">
      <c r="A15" s="2">
        <v>12</v>
      </c>
      <c r="B15" s="9" t="s">
        <v>26</v>
      </c>
      <c r="C15" s="9" t="s">
        <v>29</v>
      </c>
      <c r="D15" s="4" t="s">
        <v>17</v>
      </c>
      <c r="E15" s="7">
        <v>28536</v>
      </c>
      <c r="F15" s="7">
        <v>14902</v>
      </c>
      <c r="G15" s="7">
        <v>13634</v>
      </c>
      <c r="H15" s="11">
        <f t="shared" si="0"/>
        <v>1.3934274134479223</v>
      </c>
      <c r="I15" s="7">
        <v>5766</v>
      </c>
      <c r="J15" s="11">
        <f t="shared" si="1"/>
        <v>20.20605550883095</v>
      </c>
      <c r="K15" s="7">
        <v>16573</v>
      </c>
      <c r="L15" s="11">
        <f t="shared" si="2"/>
        <v>58.077516119988779</v>
      </c>
      <c r="M15" s="7">
        <v>6197</v>
      </c>
      <c r="N15" s="11">
        <f t="shared" si="3"/>
        <v>21.716428371180264</v>
      </c>
      <c r="O15" s="11">
        <f t="shared" si="4"/>
        <v>72.183672237977433</v>
      </c>
      <c r="P15" s="15">
        <v>1707</v>
      </c>
      <c r="Q15" s="11">
        <v>5.9819175777964677</v>
      </c>
      <c r="R15" s="11">
        <f t="shared" si="5"/>
        <v>27.545586574148786</v>
      </c>
    </row>
    <row r="16" spans="1:18">
      <c r="A16" s="2">
        <v>13</v>
      </c>
      <c r="B16" s="9" t="s">
        <v>26</v>
      </c>
      <c r="C16" s="9" t="s">
        <v>29</v>
      </c>
      <c r="D16" s="4" t="s">
        <v>18</v>
      </c>
      <c r="E16" s="7">
        <v>8886</v>
      </c>
      <c r="F16" s="7">
        <v>4388</v>
      </c>
      <c r="G16" s="7">
        <v>4498</v>
      </c>
      <c r="H16" s="11">
        <f t="shared" si="0"/>
        <v>0.43390790565945608</v>
      </c>
      <c r="I16" s="7">
        <v>2038</v>
      </c>
      <c r="J16" s="11">
        <f t="shared" si="1"/>
        <v>22.934953860004502</v>
      </c>
      <c r="K16" s="7">
        <v>5668</v>
      </c>
      <c r="L16" s="11">
        <f t="shared" si="2"/>
        <v>63.785730362367765</v>
      </c>
      <c r="M16" s="7">
        <v>1180</v>
      </c>
      <c r="N16" s="11">
        <f t="shared" si="3"/>
        <v>13.279315777627728</v>
      </c>
      <c r="O16" s="11">
        <f t="shared" si="4"/>
        <v>56.774876499647142</v>
      </c>
      <c r="P16" s="15">
        <v>292</v>
      </c>
      <c r="Q16" s="11">
        <v>3.2860679720909296</v>
      </c>
      <c r="R16" s="11">
        <f t="shared" si="5"/>
        <v>24.745762711864408</v>
      </c>
    </row>
    <row r="17" spans="1:18">
      <c r="A17" s="2">
        <v>14</v>
      </c>
      <c r="B17" s="9" t="s">
        <v>26</v>
      </c>
      <c r="C17" s="9" t="s">
        <v>30</v>
      </c>
      <c r="D17" s="4" t="s">
        <v>18</v>
      </c>
      <c r="E17" s="7">
        <v>3818</v>
      </c>
      <c r="F17" s="7">
        <v>1862</v>
      </c>
      <c r="G17" s="7">
        <v>1956</v>
      </c>
      <c r="H17" s="11">
        <f t="shared" si="0"/>
        <v>0.1864348845158455</v>
      </c>
      <c r="I17" s="7">
        <v>819</v>
      </c>
      <c r="J17" s="11">
        <f t="shared" si="1"/>
        <v>21.4510214772132</v>
      </c>
      <c r="K17" s="7">
        <v>2319</v>
      </c>
      <c r="L17" s="11">
        <f t="shared" si="2"/>
        <v>60.738606600314306</v>
      </c>
      <c r="M17" s="7">
        <v>680</v>
      </c>
      <c r="N17" s="11">
        <f t="shared" si="3"/>
        <v>17.810371922472498</v>
      </c>
      <c r="O17" s="11">
        <f t="shared" si="4"/>
        <v>64.639931004743417</v>
      </c>
      <c r="P17" s="15">
        <v>217</v>
      </c>
      <c r="Q17" s="11">
        <v>5.6836039811419585</v>
      </c>
      <c r="R17" s="11">
        <f t="shared" si="5"/>
        <v>31.911764705882351</v>
      </c>
    </row>
    <row r="18" spans="1:18" ht="25.5">
      <c r="A18" s="2">
        <v>15</v>
      </c>
      <c r="B18" s="9" t="s">
        <v>26</v>
      </c>
      <c r="C18" s="9" t="s">
        <v>31</v>
      </c>
      <c r="D18" s="4" t="s">
        <v>32</v>
      </c>
      <c r="E18" s="7">
        <v>3901</v>
      </c>
      <c r="F18" s="7">
        <v>1971</v>
      </c>
      <c r="G18" s="7">
        <v>1930</v>
      </c>
      <c r="H18" s="11">
        <f t="shared" si="0"/>
        <v>0.19048781678792912</v>
      </c>
      <c r="I18" s="7">
        <v>802</v>
      </c>
      <c r="J18" s="11">
        <f t="shared" si="1"/>
        <v>20.558831068956678</v>
      </c>
      <c r="K18" s="7">
        <v>2376</v>
      </c>
      <c r="L18" s="11">
        <f t="shared" si="2"/>
        <v>60.90745962573699</v>
      </c>
      <c r="M18" s="7">
        <v>723</v>
      </c>
      <c r="N18" s="11">
        <f t="shared" si="3"/>
        <v>18.533709305306331</v>
      </c>
      <c r="O18" s="11">
        <f t="shared" si="4"/>
        <v>64.183501683501689</v>
      </c>
      <c r="P18" s="15">
        <v>230</v>
      </c>
      <c r="Q18" s="11">
        <v>5.8959241220199949</v>
      </c>
      <c r="R18" s="11">
        <f t="shared" si="5"/>
        <v>31.811894882434299</v>
      </c>
    </row>
    <row r="19" spans="1:18" ht="25.5">
      <c r="A19" s="2">
        <v>16</v>
      </c>
      <c r="B19" s="9" t="s">
        <v>26</v>
      </c>
      <c r="C19" s="9" t="s">
        <v>33</v>
      </c>
      <c r="D19" s="4" t="s">
        <v>32</v>
      </c>
      <c r="E19" s="7">
        <v>8732</v>
      </c>
      <c r="F19" s="7">
        <v>4427</v>
      </c>
      <c r="G19" s="7">
        <v>4305</v>
      </c>
      <c r="H19" s="11">
        <f t="shared" si="0"/>
        <v>0.42638800722691539</v>
      </c>
      <c r="I19" s="7">
        <v>1624</v>
      </c>
      <c r="J19" s="11">
        <f t="shared" si="1"/>
        <v>18.598259276225377</v>
      </c>
      <c r="K19" s="7">
        <v>5345</v>
      </c>
      <c r="L19" s="11">
        <f t="shared" si="2"/>
        <v>61.211635364177738</v>
      </c>
      <c r="M19" s="7">
        <v>1763</v>
      </c>
      <c r="N19" s="11">
        <f t="shared" si="3"/>
        <v>20.190105359596885</v>
      </c>
      <c r="O19" s="11">
        <f t="shared" si="4"/>
        <v>63.367633302151539</v>
      </c>
      <c r="P19" s="15">
        <v>547</v>
      </c>
      <c r="Q19" s="11">
        <v>6.2643151626202469</v>
      </c>
      <c r="R19" s="11">
        <f t="shared" si="5"/>
        <v>31.026659103800341</v>
      </c>
    </row>
    <row r="20" spans="1:18">
      <c r="A20" s="2">
        <v>17</v>
      </c>
      <c r="B20" s="9" t="s">
        <v>26</v>
      </c>
      <c r="C20" s="9" t="s">
        <v>34</v>
      </c>
      <c r="D20" s="4" t="s">
        <v>18</v>
      </c>
      <c r="E20" s="7">
        <v>4000</v>
      </c>
      <c r="F20" s="7">
        <v>1990</v>
      </c>
      <c r="G20" s="7">
        <v>2010</v>
      </c>
      <c r="H20" s="11">
        <f t="shared" si="0"/>
        <v>0.19532203720884811</v>
      </c>
      <c r="I20" s="7">
        <v>821</v>
      </c>
      <c r="J20" s="11">
        <f t="shared" si="1"/>
        <v>20.524999999999999</v>
      </c>
      <c r="K20" s="7">
        <v>2459</v>
      </c>
      <c r="L20" s="11">
        <f t="shared" si="2"/>
        <v>61.475000000000001</v>
      </c>
      <c r="M20" s="7">
        <v>720</v>
      </c>
      <c r="N20" s="11">
        <f t="shared" si="3"/>
        <v>18</v>
      </c>
      <c r="O20" s="11">
        <f t="shared" si="4"/>
        <v>62.667751118340789</v>
      </c>
      <c r="P20" s="15">
        <v>243</v>
      </c>
      <c r="Q20" s="11">
        <v>6.0750000000000002</v>
      </c>
      <c r="R20" s="11">
        <f t="shared" si="5"/>
        <v>33.75</v>
      </c>
    </row>
    <row r="21" spans="1:18">
      <c r="A21" s="2">
        <v>18</v>
      </c>
      <c r="B21" s="9" t="s">
        <v>26</v>
      </c>
      <c r="C21" s="9" t="s">
        <v>35</v>
      </c>
      <c r="D21" s="4" t="s">
        <v>18</v>
      </c>
      <c r="E21" s="7">
        <v>5072</v>
      </c>
      <c r="F21" s="7">
        <v>2509</v>
      </c>
      <c r="G21" s="7">
        <v>2563</v>
      </c>
      <c r="H21" s="11">
        <f t="shared" si="0"/>
        <v>0.24766834318081937</v>
      </c>
      <c r="I21" s="7">
        <v>1043</v>
      </c>
      <c r="J21" s="11">
        <f t="shared" si="1"/>
        <v>20.563880126182966</v>
      </c>
      <c r="K21" s="7">
        <v>3105</v>
      </c>
      <c r="L21" s="11">
        <f t="shared" si="2"/>
        <v>61.218454258675081</v>
      </c>
      <c r="M21" s="7">
        <v>924</v>
      </c>
      <c r="N21" s="11">
        <f t="shared" si="3"/>
        <v>18.217665615141957</v>
      </c>
      <c r="O21" s="11">
        <f t="shared" si="4"/>
        <v>63.349436392914647</v>
      </c>
      <c r="P21" s="15">
        <v>308</v>
      </c>
      <c r="Q21" s="11">
        <v>6.0725552050473182</v>
      </c>
      <c r="R21" s="11">
        <f t="shared" si="5"/>
        <v>33.333333333333329</v>
      </c>
    </row>
    <row r="22" spans="1:18">
      <c r="A22" s="2">
        <v>19</v>
      </c>
      <c r="B22" s="9" t="s">
        <v>26</v>
      </c>
      <c r="C22" s="9" t="s">
        <v>36</v>
      </c>
      <c r="D22" s="4" t="s">
        <v>18</v>
      </c>
      <c r="E22" s="7">
        <v>4898</v>
      </c>
      <c r="F22" s="7">
        <v>2421</v>
      </c>
      <c r="G22" s="7">
        <v>2477</v>
      </c>
      <c r="H22" s="11">
        <f t="shared" si="0"/>
        <v>0.23917183456223448</v>
      </c>
      <c r="I22" s="7">
        <v>1015</v>
      </c>
      <c r="J22" s="11">
        <f t="shared" si="1"/>
        <v>20.722743977133522</v>
      </c>
      <c r="K22" s="7">
        <v>2939</v>
      </c>
      <c r="L22" s="11">
        <f t="shared" si="2"/>
        <v>60.004083299305847</v>
      </c>
      <c r="M22" s="7">
        <v>944</v>
      </c>
      <c r="N22" s="11">
        <f t="shared" si="3"/>
        <v>19.273172723560634</v>
      </c>
      <c r="O22" s="11">
        <f t="shared" si="4"/>
        <v>66.655324940455941</v>
      </c>
      <c r="P22" s="15">
        <v>239</v>
      </c>
      <c r="Q22" s="11">
        <v>4.879542670477746</v>
      </c>
      <c r="R22" s="11">
        <f t="shared" si="5"/>
        <v>25.317796610169491</v>
      </c>
    </row>
    <row r="23" spans="1:18">
      <c r="A23" s="2">
        <v>20</v>
      </c>
      <c r="B23" s="9" t="s">
        <v>37</v>
      </c>
      <c r="C23" s="9" t="s">
        <v>38</v>
      </c>
      <c r="D23" s="4" t="s">
        <v>18</v>
      </c>
      <c r="E23" s="7">
        <v>23912</v>
      </c>
      <c r="F23" s="7">
        <v>12092</v>
      </c>
      <c r="G23" s="7">
        <v>11820</v>
      </c>
      <c r="H23" s="11">
        <f t="shared" si="0"/>
        <v>1.1676351384344938</v>
      </c>
      <c r="I23" s="7">
        <v>5379</v>
      </c>
      <c r="J23" s="11">
        <f t="shared" si="1"/>
        <v>22.494981599197057</v>
      </c>
      <c r="K23" s="7">
        <v>15101</v>
      </c>
      <c r="L23" s="11">
        <f t="shared" si="2"/>
        <v>63.152392104382734</v>
      </c>
      <c r="M23" s="7">
        <v>3432</v>
      </c>
      <c r="N23" s="11">
        <f t="shared" si="3"/>
        <v>14.352626296420206</v>
      </c>
      <c r="O23" s="11">
        <f t="shared" si="4"/>
        <v>58.347129329183502</v>
      </c>
      <c r="P23" s="15">
        <v>853</v>
      </c>
      <c r="Q23" s="11">
        <v>3.5672465707594512</v>
      </c>
      <c r="R23" s="11">
        <f t="shared" si="5"/>
        <v>24.854312354312356</v>
      </c>
    </row>
    <row r="24" spans="1:18" ht="25.5">
      <c r="A24" s="2">
        <v>21</v>
      </c>
      <c r="B24" s="9" t="s">
        <v>37</v>
      </c>
      <c r="C24" s="9" t="s">
        <v>39</v>
      </c>
      <c r="D24" s="4" t="s">
        <v>18</v>
      </c>
      <c r="E24" s="7">
        <v>8471</v>
      </c>
      <c r="F24" s="7">
        <v>4208</v>
      </c>
      <c r="G24" s="7">
        <v>4263</v>
      </c>
      <c r="H24" s="11">
        <f t="shared" si="0"/>
        <v>0.41364324429903804</v>
      </c>
      <c r="I24" s="7">
        <v>1706</v>
      </c>
      <c r="J24" s="11">
        <f t="shared" si="1"/>
        <v>20.139298784086883</v>
      </c>
      <c r="K24" s="7">
        <v>5273</v>
      </c>
      <c r="L24" s="11">
        <f t="shared" si="2"/>
        <v>62.247668516113798</v>
      </c>
      <c r="M24" s="7">
        <v>1492</v>
      </c>
      <c r="N24" s="11">
        <f t="shared" si="3"/>
        <v>17.613032699799316</v>
      </c>
      <c r="O24" s="11">
        <f t="shared" si="4"/>
        <v>60.648587142044377</v>
      </c>
      <c r="P24" s="15">
        <v>361</v>
      </c>
      <c r="Q24" s="11">
        <v>4.2615983945224887</v>
      </c>
      <c r="R24" s="11">
        <f t="shared" si="5"/>
        <v>24.195710455764075</v>
      </c>
    </row>
    <row r="25" spans="1:18">
      <c r="A25" s="2">
        <v>22</v>
      </c>
      <c r="B25" s="9" t="s">
        <v>37</v>
      </c>
      <c r="C25" s="9" t="s">
        <v>40</v>
      </c>
      <c r="D25" s="4" t="s">
        <v>18</v>
      </c>
      <c r="E25" s="7">
        <v>12139</v>
      </c>
      <c r="F25" s="7">
        <v>6113</v>
      </c>
      <c r="G25" s="7">
        <v>6026</v>
      </c>
      <c r="H25" s="11">
        <f t="shared" si="0"/>
        <v>0.59275355241955174</v>
      </c>
      <c r="I25" s="7">
        <v>2521</v>
      </c>
      <c r="J25" s="11">
        <f t="shared" si="1"/>
        <v>20.767773292692972</v>
      </c>
      <c r="K25" s="7">
        <v>7496</v>
      </c>
      <c r="L25" s="11">
        <f t="shared" si="2"/>
        <v>61.751379850070023</v>
      </c>
      <c r="M25" s="7">
        <v>2122</v>
      </c>
      <c r="N25" s="11">
        <f t="shared" si="3"/>
        <v>17.480846857237005</v>
      </c>
      <c r="O25" s="11">
        <f t="shared" si="4"/>
        <v>61.939701173959449</v>
      </c>
      <c r="P25" s="15">
        <v>576</v>
      </c>
      <c r="Q25" s="11">
        <v>4.745036658703353</v>
      </c>
      <c r="R25" s="11">
        <f t="shared" si="5"/>
        <v>27.14420358152686</v>
      </c>
    </row>
    <row r="26" spans="1:18" ht="25.5">
      <c r="A26" s="2">
        <v>23</v>
      </c>
      <c r="B26" s="9" t="s">
        <v>37</v>
      </c>
      <c r="C26" s="9" t="s">
        <v>41</v>
      </c>
      <c r="D26" s="4" t="s">
        <v>32</v>
      </c>
      <c r="E26" s="7">
        <v>23976</v>
      </c>
      <c r="F26" s="7">
        <v>12079</v>
      </c>
      <c r="G26" s="7">
        <v>11897</v>
      </c>
      <c r="H26" s="11">
        <f t="shared" si="0"/>
        <v>1.1707602910298356</v>
      </c>
      <c r="I26" s="7">
        <v>4520</v>
      </c>
      <c r="J26" s="11">
        <f t="shared" si="1"/>
        <v>18.852185518852185</v>
      </c>
      <c r="K26" s="7">
        <v>14613</v>
      </c>
      <c r="L26" s="11">
        <f t="shared" si="2"/>
        <v>60.948448448448445</v>
      </c>
      <c r="M26" s="7">
        <v>4843</v>
      </c>
      <c r="N26" s="11">
        <f t="shared" si="3"/>
        <v>20.199366032699366</v>
      </c>
      <c r="O26" s="11">
        <f t="shared" si="4"/>
        <v>64.073085608704588</v>
      </c>
      <c r="P26" s="15">
        <v>1323</v>
      </c>
      <c r="Q26" s="11">
        <v>5.5180180180180178</v>
      </c>
      <c r="R26" s="11">
        <f t="shared" si="5"/>
        <v>27.317778236630186</v>
      </c>
    </row>
    <row r="27" spans="1:18" ht="25.5">
      <c r="A27" s="2">
        <v>24</v>
      </c>
      <c r="B27" s="9" t="s">
        <v>37</v>
      </c>
      <c r="C27" s="9" t="s">
        <v>42</v>
      </c>
      <c r="D27" s="4" t="s">
        <v>18</v>
      </c>
      <c r="E27" s="7">
        <v>10405</v>
      </c>
      <c r="F27" s="7">
        <v>5313</v>
      </c>
      <c r="G27" s="7">
        <v>5092</v>
      </c>
      <c r="H27" s="11">
        <f t="shared" si="0"/>
        <v>0.50808144928951604</v>
      </c>
      <c r="I27" s="7">
        <v>1929</v>
      </c>
      <c r="J27" s="11">
        <f t="shared" si="1"/>
        <v>18.539163863527151</v>
      </c>
      <c r="K27" s="7">
        <v>6586</v>
      </c>
      <c r="L27" s="11">
        <f t="shared" si="2"/>
        <v>63.296492071119658</v>
      </c>
      <c r="M27" s="7">
        <v>1890</v>
      </c>
      <c r="N27" s="11">
        <f t="shared" si="3"/>
        <v>18.164344065353198</v>
      </c>
      <c r="O27" s="11">
        <f t="shared" si="4"/>
        <v>57.986638323716974</v>
      </c>
      <c r="P27" s="15">
        <v>498</v>
      </c>
      <c r="Q27" s="11">
        <v>4.7861604997597311</v>
      </c>
      <c r="R27" s="11">
        <f t="shared" si="5"/>
        <v>26.349206349206352</v>
      </c>
    </row>
    <row r="28" spans="1:18">
      <c r="A28" s="2">
        <v>25</v>
      </c>
      <c r="B28" s="9" t="s">
        <v>37</v>
      </c>
      <c r="C28" s="9" t="s">
        <v>43</v>
      </c>
      <c r="D28" s="4" t="s">
        <v>18</v>
      </c>
      <c r="E28" s="7">
        <v>15978</v>
      </c>
      <c r="F28" s="7">
        <v>8097</v>
      </c>
      <c r="G28" s="7">
        <v>7881</v>
      </c>
      <c r="H28" s="11">
        <f t="shared" si="0"/>
        <v>0.78021387763074368</v>
      </c>
      <c r="I28" s="7">
        <v>3632</v>
      </c>
      <c r="J28" s="11">
        <f t="shared" si="1"/>
        <v>22.731255476279884</v>
      </c>
      <c r="K28" s="7">
        <v>9904</v>
      </c>
      <c r="L28" s="11">
        <f t="shared" si="2"/>
        <v>61.98522969082488</v>
      </c>
      <c r="M28" s="7">
        <v>2442</v>
      </c>
      <c r="N28" s="11">
        <f t="shared" si="3"/>
        <v>15.283514832895232</v>
      </c>
      <c r="O28" s="11">
        <f t="shared" si="4"/>
        <v>61.328756058158319</v>
      </c>
      <c r="P28" s="15">
        <v>572</v>
      </c>
      <c r="Q28" s="11">
        <v>3.5799223932907749</v>
      </c>
      <c r="R28" s="11">
        <f t="shared" si="5"/>
        <v>23.423423423423422</v>
      </c>
    </row>
    <row r="29" spans="1:18">
      <c r="A29" s="2">
        <v>26</v>
      </c>
      <c r="B29" s="9" t="s">
        <v>37</v>
      </c>
      <c r="C29" s="9" t="s">
        <v>44</v>
      </c>
      <c r="D29" s="4" t="s">
        <v>18</v>
      </c>
      <c r="E29" s="7">
        <v>10501</v>
      </c>
      <c r="F29" s="7">
        <v>5149</v>
      </c>
      <c r="G29" s="7">
        <v>5352</v>
      </c>
      <c r="H29" s="11">
        <f t="shared" si="0"/>
        <v>0.51276917818252843</v>
      </c>
      <c r="I29" s="7">
        <v>2136</v>
      </c>
      <c r="J29" s="11">
        <f t="shared" si="1"/>
        <v>20.340919912389296</v>
      </c>
      <c r="K29" s="7">
        <v>6573</v>
      </c>
      <c r="L29" s="11">
        <f t="shared" si="2"/>
        <v>62.594038662984474</v>
      </c>
      <c r="M29" s="7">
        <v>1792</v>
      </c>
      <c r="N29" s="11">
        <f t="shared" si="3"/>
        <v>17.065041424626227</v>
      </c>
      <c r="O29" s="11">
        <f t="shared" si="4"/>
        <v>59.75962269891982</v>
      </c>
      <c r="P29" s="15">
        <v>513</v>
      </c>
      <c r="Q29" s="11">
        <v>4.8852490239024853</v>
      </c>
      <c r="R29" s="11">
        <f t="shared" si="5"/>
        <v>28.627232142857146</v>
      </c>
    </row>
    <row r="30" spans="1:18" ht="25.5">
      <c r="A30" s="2">
        <v>27</v>
      </c>
      <c r="B30" s="9" t="s">
        <v>37</v>
      </c>
      <c r="C30" s="9" t="s">
        <v>45</v>
      </c>
      <c r="D30" s="4" t="s">
        <v>32</v>
      </c>
      <c r="E30" s="7">
        <v>16695</v>
      </c>
      <c r="F30" s="7">
        <v>8558</v>
      </c>
      <c r="G30" s="7">
        <v>8137</v>
      </c>
      <c r="H30" s="11">
        <f t="shared" si="0"/>
        <v>0.81522535280042963</v>
      </c>
      <c r="I30" s="7">
        <v>3041</v>
      </c>
      <c r="J30" s="11">
        <f t="shared" si="1"/>
        <v>18.215034441449536</v>
      </c>
      <c r="K30" s="7">
        <v>10155</v>
      </c>
      <c r="L30" s="11">
        <f t="shared" si="2"/>
        <v>60.826594788858948</v>
      </c>
      <c r="M30" s="7">
        <v>3499</v>
      </c>
      <c r="N30" s="11">
        <f t="shared" si="3"/>
        <v>20.958370769691527</v>
      </c>
      <c r="O30" s="11">
        <f t="shared" si="4"/>
        <v>64.401772525849339</v>
      </c>
      <c r="P30" s="15">
        <v>1192</v>
      </c>
      <c r="Q30" s="11">
        <v>7.1398622342018578</v>
      </c>
      <c r="R30" s="11">
        <f t="shared" si="5"/>
        <v>34.066876250357247</v>
      </c>
    </row>
    <row r="31" spans="1:18">
      <c r="A31" s="2">
        <v>28</v>
      </c>
      <c r="B31" s="9" t="s">
        <v>46</v>
      </c>
      <c r="C31" s="9" t="s">
        <v>47</v>
      </c>
      <c r="D31" s="4" t="s">
        <v>17</v>
      </c>
      <c r="E31" s="7">
        <v>18915</v>
      </c>
      <c r="F31" s="7">
        <v>9917</v>
      </c>
      <c r="G31" s="7">
        <v>8998</v>
      </c>
      <c r="H31" s="11">
        <f t="shared" si="0"/>
        <v>0.92362908345134043</v>
      </c>
      <c r="I31" s="7">
        <v>3112</v>
      </c>
      <c r="J31" s="11">
        <f t="shared" si="1"/>
        <v>16.452550885540575</v>
      </c>
      <c r="K31" s="7">
        <v>11158</v>
      </c>
      <c r="L31" s="11">
        <f t="shared" si="2"/>
        <v>58.99021940259054</v>
      </c>
      <c r="M31" s="7">
        <v>4645</v>
      </c>
      <c r="N31" s="11">
        <f t="shared" si="3"/>
        <v>24.557229711868885</v>
      </c>
      <c r="O31" s="11">
        <f t="shared" si="4"/>
        <v>69.519627173328558</v>
      </c>
      <c r="P31" s="15">
        <v>1338</v>
      </c>
      <c r="Q31" s="11">
        <v>7.0737509912767642</v>
      </c>
      <c r="R31" s="11">
        <f t="shared" si="5"/>
        <v>28.805166846071046</v>
      </c>
    </row>
    <row r="32" spans="1:18">
      <c r="A32" s="2">
        <v>29</v>
      </c>
      <c r="B32" s="9" t="s">
        <v>46</v>
      </c>
      <c r="C32" s="9" t="s">
        <v>47</v>
      </c>
      <c r="D32" s="4" t="s">
        <v>18</v>
      </c>
      <c r="E32" s="7">
        <v>6163</v>
      </c>
      <c r="F32" s="7">
        <v>3079</v>
      </c>
      <c r="G32" s="7">
        <v>3084</v>
      </c>
      <c r="H32" s="11">
        <f t="shared" si="0"/>
        <v>0.3009424288295327</v>
      </c>
      <c r="I32" s="7">
        <v>1294</v>
      </c>
      <c r="J32" s="11">
        <f t="shared" si="1"/>
        <v>20.996268051273731</v>
      </c>
      <c r="K32" s="7">
        <v>3897</v>
      </c>
      <c r="L32" s="11">
        <f t="shared" si="2"/>
        <v>63.232192114230081</v>
      </c>
      <c r="M32" s="7">
        <v>972</v>
      </c>
      <c r="N32" s="11">
        <f t="shared" si="3"/>
        <v>15.771539834496187</v>
      </c>
      <c r="O32" s="11">
        <f t="shared" si="4"/>
        <v>58.147292789325121</v>
      </c>
      <c r="P32" s="15">
        <v>280</v>
      </c>
      <c r="Q32" s="11">
        <v>4.5432419276326463</v>
      </c>
      <c r="R32" s="11">
        <f t="shared" si="5"/>
        <v>28.806584362139919</v>
      </c>
    </row>
    <row r="33" spans="1:18" ht="25.5">
      <c r="A33" s="2">
        <v>30</v>
      </c>
      <c r="B33" s="9" t="s">
        <v>46</v>
      </c>
      <c r="C33" s="9" t="s">
        <v>48</v>
      </c>
      <c r="D33" s="4" t="s">
        <v>18</v>
      </c>
      <c r="E33" s="7">
        <v>4512</v>
      </c>
      <c r="F33" s="7">
        <v>2273</v>
      </c>
      <c r="G33" s="7">
        <v>2239</v>
      </c>
      <c r="H33" s="11">
        <f t="shared" si="0"/>
        <v>0.22032325797158064</v>
      </c>
      <c r="I33" s="7">
        <v>916</v>
      </c>
      <c r="J33" s="11">
        <f t="shared" si="1"/>
        <v>20.301418439716311</v>
      </c>
      <c r="K33" s="7">
        <v>2786</v>
      </c>
      <c r="L33" s="11">
        <f t="shared" si="2"/>
        <v>61.74645390070922</v>
      </c>
      <c r="M33" s="7">
        <v>810</v>
      </c>
      <c r="N33" s="11">
        <f t="shared" si="3"/>
        <v>17.952127659574469</v>
      </c>
      <c r="O33" s="11">
        <f t="shared" si="4"/>
        <v>61.952620244077529</v>
      </c>
      <c r="P33" s="15">
        <v>217</v>
      </c>
      <c r="Q33" s="11">
        <v>4.8093971631205674</v>
      </c>
      <c r="R33" s="11">
        <f t="shared" si="5"/>
        <v>26.79012345679012</v>
      </c>
    </row>
    <row r="34" spans="1:18">
      <c r="A34" s="2">
        <v>31</v>
      </c>
      <c r="B34" s="9" t="s">
        <v>46</v>
      </c>
      <c r="C34" s="9" t="s">
        <v>49</v>
      </c>
      <c r="D34" s="4" t="s">
        <v>18</v>
      </c>
      <c r="E34" s="7">
        <v>5146</v>
      </c>
      <c r="F34" s="7">
        <v>2580</v>
      </c>
      <c r="G34" s="7">
        <v>2566</v>
      </c>
      <c r="H34" s="11">
        <f t="shared" si="0"/>
        <v>0.25128180086918306</v>
      </c>
      <c r="I34" s="7">
        <v>960</v>
      </c>
      <c r="J34" s="11">
        <f t="shared" si="1"/>
        <v>18.655266226195103</v>
      </c>
      <c r="K34" s="7">
        <v>3176</v>
      </c>
      <c r="L34" s="11">
        <f t="shared" si="2"/>
        <v>61.717839098328795</v>
      </c>
      <c r="M34" s="7">
        <v>1010</v>
      </c>
      <c r="N34" s="11">
        <f t="shared" si="3"/>
        <v>19.626894675476098</v>
      </c>
      <c r="O34" s="11">
        <f t="shared" si="4"/>
        <v>62.027707808564237</v>
      </c>
      <c r="P34" s="15">
        <v>270</v>
      </c>
      <c r="Q34" s="11">
        <v>5.2467936261173724</v>
      </c>
      <c r="R34" s="11">
        <f t="shared" si="5"/>
        <v>26.732673267326735</v>
      </c>
    </row>
    <row r="35" spans="1:18" ht="25.5">
      <c r="A35" s="2">
        <v>32</v>
      </c>
      <c r="B35" s="9" t="s">
        <v>46</v>
      </c>
      <c r="C35" s="9" t="s">
        <v>50</v>
      </c>
      <c r="D35" s="4" t="s">
        <v>18</v>
      </c>
      <c r="E35" s="7">
        <v>4257</v>
      </c>
      <c r="F35" s="7">
        <v>2074</v>
      </c>
      <c r="G35" s="7">
        <v>2183</v>
      </c>
      <c r="H35" s="11">
        <f t="shared" si="0"/>
        <v>0.20787147809951659</v>
      </c>
      <c r="I35" s="7">
        <v>852</v>
      </c>
      <c r="J35" s="11">
        <f t="shared" si="1"/>
        <v>20.014094432699086</v>
      </c>
      <c r="K35" s="7">
        <v>2618</v>
      </c>
      <c r="L35" s="11">
        <f t="shared" si="2"/>
        <v>61.498708010335911</v>
      </c>
      <c r="M35" s="7">
        <v>787</v>
      </c>
      <c r="N35" s="11">
        <f t="shared" si="3"/>
        <v>18.487197556965</v>
      </c>
      <c r="O35" s="11">
        <f t="shared" si="4"/>
        <v>62.605042016806721</v>
      </c>
      <c r="P35" s="15">
        <v>216</v>
      </c>
      <c r="Q35" s="11">
        <v>5.07399577167019</v>
      </c>
      <c r="R35" s="11">
        <f t="shared" si="5"/>
        <v>27.445997458703943</v>
      </c>
    </row>
    <row r="36" spans="1:18">
      <c r="A36" s="2">
        <v>33</v>
      </c>
      <c r="B36" s="9" t="s">
        <v>46</v>
      </c>
      <c r="C36" s="9" t="s">
        <v>51</v>
      </c>
      <c r="D36" s="4" t="s">
        <v>18</v>
      </c>
      <c r="E36" s="7">
        <v>5316</v>
      </c>
      <c r="F36" s="7">
        <v>2613</v>
      </c>
      <c r="G36" s="7">
        <v>2703</v>
      </c>
      <c r="H36" s="11">
        <f t="shared" ref="H36:H67" si="6">E36/E$148*100</f>
        <v>0.25958298745055913</v>
      </c>
      <c r="I36" s="7">
        <v>1084</v>
      </c>
      <c r="J36" s="11">
        <f t="shared" ref="J36:J67" si="7">I36/E36*100</f>
        <v>20.391271632806621</v>
      </c>
      <c r="K36" s="7">
        <v>3281</v>
      </c>
      <c r="L36" s="11">
        <f t="shared" ref="L36:L67" si="8">K36/E36*100</f>
        <v>61.71933784800602</v>
      </c>
      <c r="M36" s="7">
        <v>951</v>
      </c>
      <c r="N36" s="11">
        <f t="shared" ref="N36:N67" si="9">M36/E36*100</f>
        <v>17.889390519187359</v>
      </c>
      <c r="O36" s="11">
        <f t="shared" ref="O36:O67" si="10">(I36+M36)/K36*100</f>
        <v>62.023773239865896</v>
      </c>
      <c r="P36" s="15">
        <v>270</v>
      </c>
      <c r="Q36" s="11">
        <v>5.0790067720090297</v>
      </c>
      <c r="R36" s="11">
        <f t="shared" ref="R36:R67" si="11">P36/M36*100</f>
        <v>28.391167192429023</v>
      </c>
    </row>
    <row r="37" spans="1:18">
      <c r="A37" s="2">
        <v>34</v>
      </c>
      <c r="B37" s="9" t="s">
        <v>46</v>
      </c>
      <c r="C37" s="9" t="s">
        <v>52</v>
      </c>
      <c r="D37" s="4" t="s">
        <v>18</v>
      </c>
      <c r="E37" s="7">
        <v>6941</v>
      </c>
      <c r="F37" s="7">
        <v>3587</v>
      </c>
      <c r="G37" s="7">
        <v>3354</v>
      </c>
      <c r="H37" s="11">
        <f t="shared" si="6"/>
        <v>0.33893256506665365</v>
      </c>
      <c r="I37" s="7">
        <v>1374</v>
      </c>
      <c r="J37" s="11">
        <f t="shared" si="7"/>
        <v>19.795418527589685</v>
      </c>
      <c r="K37" s="7">
        <v>4192</v>
      </c>
      <c r="L37" s="11">
        <f t="shared" si="8"/>
        <v>60.39475579887624</v>
      </c>
      <c r="M37" s="7">
        <v>1375</v>
      </c>
      <c r="N37" s="11">
        <f t="shared" si="9"/>
        <v>19.809825673534075</v>
      </c>
      <c r="O37" s="11">
        <f t="shared" si="10"/>
        <v>65.577290076335885</v>
      </c>
      <c r="P37" s="15">
        <v>440</v>
      </c>
      <c r="Q37" s="11">
        <v>6.3391442155309035</v>
      </c>
      <c r="R37" s="11">
        <f t="shared" si="11"/>
        <v>32</v>
      </c>
    </row>
    <row r="38" spans="1:18" ht="25.5">
      <c r="A38" s="2">
        <v>35</v>
      </c>
      <c r="B38" s="9" t="s">
        <v>53</v>
      </c>
      <c r="C38" s="9" t="s">
        <v>54</v>
      </c>
      <c r="D38" s="4" t="s">
        <v>18</v>
      </c>
      <c r="E38" s="7">
        <v>3957</v>
      </c>
      <c r="F38" s="7">
        <v>1941</v>
      </c>
      <c r="G38" s="7">
        <v>2016</v>
      </c>
      <c r="H38" s="11">
        <f t="shared" si="6"/>
        <v>0.19322232530885297</v>
      </c>
      <c r="I38" s="7">
        <v>714</v>
      </c>
      <c r="J38" s="11">
        <f t="shared" si="7"/>
        <v>18.043972706595905</v>
      </c>
      <c r="K38" s="7">
        <v>2479</v>
      </c>
      <c r="L38" s="11">
        <f t="shared" si="8"/>
        <v>62.648471063937329</v>
      </c>
      <c r="M38" s="7">
        <v>764</v>
      </c>
      <c r="N38" s="11">
        <f t="shared" si="9"/>
        <v>19.307556229466769</v>
      </c>
      <c r="O38" s="11">
        <f t="shared" si="10"/>
        <v>59.620814844695445</v>
      </c>
      <c r="P38" s="15">
        <v>257</v>
      </c>
      <c r="Q38" s="11">
        <v>6.494819307556229</v>
      </c>
      <c r="R38" s="11">
        <f t="shared" si="11"/>
        <v>33.638743455497384</v>
      </c>
    </row>
    <row r="39" spans="1:18" ht="25.5">
      <c r="A39" s="2">
        <v>36</v>
      </c>
      <c r="B39" s="9" t="s">
        <v>53</v>
      </c>
      <c r="C39" s="9" t="s">
        <v>55</v>
      </c>
      <c r="D39" s="4" t="s">
        <v>17</v>
      </c>
      <c r="E39" s="7">
        <v>12210</v>
      </c>
      <c r="F39" s="7">
        <v>6409</v>
      </c>
      <c r="G39" s="7">
        <v>5801</v>
      </c>
      <c r="H39" s="11">
        <f t="shared" si="6"/>
        <v>0.5962205185800088</v>
      </c>
      <c r="I39" s="7">
        <v>2238</v>
      </c>
      <c r="J39" s="11">
        <f t="shared" si="7"/>
        <v>18.329238329238329</v>
      </c>
      <c r="K39" s="7">
        <v>7287</v>
      </c>
      <c r="L39" s="11">
        <f t="shared" si="8"/>
        <v>59.680589680589677</v>
      </c>
      <c r="M39" s="7">
        <v>2685</v>
      </c>
      <c r="N39" s="11">
        <f t="shared" si="9"/>
        <v>21.990171990171987</v>
      </c>
      <c r="O39" s="11">
        <f t="shared" si="10"/>
        <v>67.558666117743925</v>
      </c>
      <c r="P39" s="15">
        <v>749</v>
      </c>
      <c r="Q39" s="11">
        <v>6.1343161343161343</v>
      </c>
      <c r="R39" s="11">
        <f t="shared" si="11"/>
        <v>27.895716945996273</v>
      </c>
    </row>
    <row r="40" spans="1:18" ht="25.5">
      <c r="A40" s="2">
        <v>37</v>
      </c>
      <c r="B40" s="9" t="s">
        <v>53</v>
      </c>
      <c r="C40" s="9" t="s">
        <v>55</v>
      </c>
      <c r="D40" s="4" t="s">
        <v>18</v>
      </c>
      <c r="E40" s="7">
        <v>8848</v>
      </c>
      <c r="F40" s="7">
        <v>4410</v>
      </c>
      <c r="G40" s="7">
        <v>4438</v>
      </c>
      <c r="H40" s="11">
        <f t="shared" si="6"/>
        <v>0.43205234630597195</v>
      </c>
      <c r="I40" s="7">
        <v>1754</v>
      </c>
      <c r="J40" s="11">
        <f t="shared" si="7"/>
        <v>19.82368896925859</v>
      </c>
      <c r="K40" s="7">
        <v>5501</v>
      </c>
      <c r="L40" s="11">
        <f t="shared" si="8"/>
        <v>62.172242314647377</v>
      </c>
      <c r="M40" s="7">
        <v>1593</v>
      </c>
      <c r="N40" s="11">
        <f t="shared" si="9"/>
        <v>18.004068716094032</v>
      </c>
      <c r="O40" s="11">
        <f t="shared" si="10"/>
        <v>60.843483003090348</v>
      </c>
      <c r="P40" s="15">
        <v>482</v>
      </c>
      <c r="Q40" s="11">
        <v>5.4475587703435799</v>
      </c>
      <c r="R40" s="11">
        <f t="shared" si="11"/>
        <v>30.257376020087882</v>
      </c>
    </row>
    <row r="41" spans="1:18" ht="25.5">
      <c r="A41" s="2">
        <v>38</v>
      </c>
      <c r="B41" s="9" t="s">
        <v>53</v>
      </c>
      <c r="C41" s="9" t="s">
        <v>56</v>
      </c>
      <c r="D41" s="4" t="s">
        <v>32</v>
      </c>
      <c r="E41" s="7">
        <v>11349</v>
      </c>
      <c r="F41" s="7">
        <v>5757</v>
      </c>
      <c r="G41" s="7">
        <v>5592</v>
      </c>
      <c r="H41" s="11">
        <f t="shared" si="6"/>
        <v>0.55417745007080421</v>
      </c>
      <c r="I41" s="7">
        <v>2126</v>
      </c>
      <c r="J41" s="11">
        <f t="shared" si="7"/>
        <v>18.732928011278528</v>
      </c>
      <c r="K41" s="7">
        <v>6962</v>
      </c>
      <c r="L41" s="11">
        <f t="shared" si="8"/>
        <v>61.34461186007578</v>
      </c>
      <c r="M41" s="7">
        <v>2261</v>
      </c>
      <c r="N41" s="11">
        <f t="shared" si="9"/>
        <v>19.922460128645696</v>
      </c>
      <c r="O41" s="11">
        <f t="shared" si="10"/>
        <v>63.013501867279523</v>
      </c>
      <c r="P41" s="15">
        <v>692</v>
      </c>
      <c r="Q41" s="11">
        <v>6.0974535201339322</v>
      </c>
      <c r="R41" s="11">
        <f t="shared" si="11"/>
        <v>30.605926581158776</v>
      </c>
    </row>
    <row r="42" spans="1:18" ht="25.5">
      <c r="A42" s="2">
        <v>39</v>
      </c>
      <c r="B42" s="9" t="s">
        <v>53</v>
      </c>
      <c r="C42" s="9" t="s">
        <v>57</v>
      </c>
      <c r="D42" s="4" t="s">
        <v>18</v>
      </c>
      <c r="E42" s="7">
        <v>3759</v>
      </c>
      <c r="F42" s="7">
        <v>1835</v>
      </c>
      <c r="G42" s="7">
        <v>1924</v>
      </c>
      <c r="H42" s="11">
        <f t="shared" si="6"/>
        <v>0.18355388446701498</v>
      </c>
      <c r="I42" s="7">
        <v>696</v>
      </c>
      <c r="J42" s="11">
        <f t="shared" si="7"/>
        <v>18.515562649640863</v>
      </c>
      <c r="K42" s="7">
        <v>2275</v>
      </c>
      <c r="L42" s="11">
        <f t="shared" si="8"/>
        <v>60.521415270018622</v>
      </c>
      <c r="M42" s="7">
        <v>788</v>
      </c>
      <c r="N42" s="11">
        <f t="shared" si="9"/>
        <v>20.963022080340515</v>
      </c>
      <c r="O42" s="11">
        <f t="shared" si="10"/>
        <v>65.230769230769226</v>
      </c>
      <c r="P42" s="15">
        <v>259</v>
      </c>
      <c r="Q42" s="11">
        <v>6.8901303538175043</v>
      </c>
      <c r="R42" s="11">
        <f t="shared" si="11"/>
        <v>32.868020304568532</v>
      </c>
    </row>
    <row r="43" spans="1:18" ht="25.5">
      <c r="A43" s="2">
        <v>40</v>
      </c>
      <c r="B43" s="9" t="s">
        <v>53</v>
      </c>
      <c r="C43" s="9" t="s">
        <v>58</v>
      </c>
      <c r="D43" s="4" t="s">
        <v>18</v>
      </c>
      <c r="E43" s="7">
        <v>4332</v>
      </c>
      <c r="F43" s="7">
        <v>2106</v>
      </c>
      <c r="G43" s="7">
        <v>2226</v>
      </c>
      <c r="H43" s="11">
        <f t="shared" si="6"/>
        <v>0.21153376629718246</v>
      </c>
      <c r="I43" s="7">
        <v>865</v>
      </c>
      <c r="J43" s="11">
        <f t="shared" si="7"/>
        <v>19.967682363804247</v>
      </c>
      <c r="K43" s="7">
        <v>2632</v>
      </c>
      <c r="L43" s="11">
        <f t="shared" si="8"/>
        <v>60.757156048014771</v>
      </c>
      <c r="M43" s="7">
        <v>835</v>
      </c>
      <c r="N43" s="11">
        <f t="shared" si="9"/>
        <v>19.275161588180978</v>
      </c>
      <c r="O43" s="11">
        <f t="shared" si="10"/>
        <v>64.589665653495445</v>
      </c>
      <c r="P43" s="15">
        <v>275</v>
      </c>
      <c r="Q43" s="11">
        <v>6.3481071098799635</v>
      </c>
      <c r="R43" s="11">
        <f t="shared" si="11"/>
        <v>32.934131736526943</v>
      </c>
    </row>
    <row r="44" spans="1:18">
      <c r="A44" s="2">
        <v>41</v>
      </c>
      <c r="B44" s="9" t="s">
        <v>59</v>
      </c>
      <c r="C44" s="9" t="s">
        <v>60</v>
      </c>
      <c r="D44" s="4" t="s">
        <v>18</v>
      </c>
      <c r="E44" s="7">
        <v>13353</v>
      </c>
      <c r="F44" s="7">
        <v>6716</v>
      </c>
      <c r="G44" s="7">
        <v>6637</v>
      </c>
      <c r="H44" s="11">
        <f t="shared" si="6"/>
        <v>0.65203379071243717</v>
      </c>
      <c r="I44" s="7">
        <v>2809</v>
      </c>
      <c r="J44" s="11">
        <f t="shared" si="7"/>
        <v>21.036471204972663</v>
      </c>
      <c r="K44" s="7">
        <v>8303</v>
      </c>
      <c r="L44" s="11">
        <f t="shared" si="8"/>
        <v>62.180783344566763</v>
      </c>
      <c r="M44" s="7">
        <v>2241</v>
      </c>
      <c r="N44" s="11">
        <f t="shared" si="9"/>
        <v>16.78274545046057</v>
      </c>
      <c r="O44" s="11">
        <f t="shared" si="10"/>
        <v>60.82138985908707</v>
      </c>
      <c r="P44" s="15">
        <v>575</v>
      </c>
      <c r="Q44" s="11">
        <v>4.3061484310641802</v>
      </c>
      <c r="R44" s="11">
        <f t="shared" si="11"/>
        <v>25.65818830879072</v>
      </c>
    </row>
    <row r="45" spans="1:18">
      <c r="A45" s="2">
        <v>42</v>
      </c>
      <c r="B45" s="9" t="s">
        <v>59</v>
      </c>
      <c r="C45" s="9" t="s">
        <v>61</v>
      </c>
      <c r="D45" s="4" t="s">
        <v>18</v>
      </c>
      <c r="E45" s="7">
        <v>6392</v>
      </c>
      <c r="F45" s="7">
        <v>3198</v>
      </c>
      <c r="G45" s="7">
        <v>3194</v>
      </c>
      <c r="H45" s="11">
        <f t="shared" si="6"/>
        <v>0.31212461545973924</v>
      </c>
      <c r="I45" s="7">
        <v>1241</v>
      </c>
      <c r="J45" s="11">
        <f t="shared" si="7"/>
        <v>19.414893617021274</v>
      </c>
      <c r="K45" s="7">
        <v>3881</v>
      </c>
      <c r="L45" s="11">
        <f t="shared" si="8"/>
        <v>60.716520650813521</v>
      </c>
      <c r="M45" s="7">
        <v>1270</v>
      </c>
      <c r="N45" s="11">
        <f t="shared" si="9"/>
        <v>19.868585732165204</v>
      </c>
      <c r="O45" s="11">
        <f t="shared" si="10"/>
        <v>64.699819634114917</v>
      </c>
      <c r="P45" s="15">
        <v>363</v>
      </c>
      <c r="Q45" s="11">
        <v>5.678973717146433</v>
      </c>
      <c r="R45" s="11">
        <f t="shared" si="11"/>
        <v>28.58267716535433</v>
      </c>
    </row>
    <row r="46" spans="1:18" ht="25.5">
      <c r="A46" s="2">
        <v>43</v>
      </c>
      <c r="B46" s="9" t="s">
        <v>59</v>
      </c>
      <c r="C46" s="9" t="s">
        <v>62</v>
      </c>
      <c r="D46" s="4" t="s">
        <v>32</v>
      </c>
      <c r="E46" s="7">
        <v>7713</v>
      </c>
      <c r="F46" s="7">
        <v>3887</v>
      </c>
      <c r="G46" s="7">
        <v>3826</v>
      </c>
      <c r="H46" s="11">
        <f t="shared" si="6"/>
        <v>0.37662971824796132</v>
      </c>
      <c r="I46" s="7">
        <v>1462</v>
      </c>
      <c r="J46" s="11">
        <f t="shared" si="7"/>
        <v>18.955011020355244</v>
      </c>
      <c r="K46" s="7">
        <v>4673</v>
      </c>
      <c r="L46" s="11">
        <f t="shared" si="8"/>
        <v>60.586023596525351</v>
      </c>
      <c r="M46" s="7">
        <v>1578</v>
      </c>
      <c r="N46" s="11">
        <f t="shared" si="9"/>
        <v>20.458965383119409</v>
      </c>
      <c r="O46" s="11">
        <f t="shared" si="10"/>
        <v>65.054568799486418</v>
      </c>
      <c r="P46" s="15">
        <v>447</v>
      </c>
      <c r="Q46" s="11">
        <v>5.795410346168806</v>
      </c>
      <c r="R46" s="11">
        <f t="shared" si="11"/>
        <v>28.326996197718628</v>
      </c>
    </row>
    <row r="47" spans="1:18" ht="25.5">
      <c r="A47" s="2">
        <v>44</v>
      </c>
      <c r="B47" s="9" t="s">
        <v>59</v>
      </c>
      <c r="C47" s="9" t="s">
        <v>63</v>
      </c>
      <c r="D47" s="4" t="s">
        <v>32</v>
      </c>
      <c r="E47" s="7">
        <v>4559</v>
      </c>
      <c r="F47" s="7">
        <v>2306</v>
      </c>
      <c r="G47" s="7">
        <v>2253</v>
      </c>
      <c r="H47" s="11">
        <f t="shared" si="6"/>
        <v>0.2226182919087846</v>
      </c>
      <c r="I47" s="7">
        <v>851</v>
      </c>
      <c r="J47" s="11">
        <f t="shared" si="7"/>
        <v>18.666374204869491</v>
      </c>
      <c r="K47" s="7">
        <v>2861</v>
      </c>
      <c r="L47" s="11">
        <f t="shared" si="8"/>
        <v>62.754990129414345</v>
      </c>
      <c r="M47" s="7">
        <v>847</v>
      </c>
      <c r="N47" s="11">
        <f t="shared" si="9"/>
        <v>18.578635665716167</v>
      </c>
      <c r="O47" s="11">
        <f t="shared" si="10"/>
        <v>59.349877665152043</v>
      </c>
      <c r="P47" s="15">
        <v>255</v>
      </c>
      <c r="Q47" s="11">
        <v>5.5933318710243478</v>
      </c>
      <c r="R47" s="11">
        <f t="shared" si="11"/>
        <v>30.106257378984651</v>
      </c>
    </row>
    <row r="48" spans="1:18">
      <c r="A48" s="2">
        <v>45</v>
      </c>
      <c r="B48" s="9" t="s">
        <v>59</v>
      </c>
      <c r="C48" s="9" t="s">
        <v>64</v>
      </c>
      <c r="D48" s="4" t="s">
        <v>18</v>
      </c>
      <c r="E48" s="7">
        <v>4124</v>
      </c>
      <c r="F48" s="7">
        <v>2039</v>
      </c>
      <c r="G48" s="7">
        <v>2085</v>
      </c>
      <c r="H48" s="11">
        <f t="shared" si="6"/>
        <v>0.20137702036232241</v>
      </c>
      <c r="I48" s="7">
        <v>884</v>
      </c>
      <c r="J48" s="11">
        <f t="shared" si="7"/>
        <v>21.43549951503395</v>
      </c>
      <c r="K48" s="7">
        <v>2498</v>
      </c>
      <c r="L48" s="11">
        <f t="shared" si="8"/>
        <v>60.572259941804077</v>
      </c>
      <c r="M48" s="7">
        <v>742</v>
      </c>
      <c r="N48" s="11">
        <f t="shared" si="9"/>
        <v>17.992240543161977</v>
      </c>
      <c r="O48" s="11">
        <f t="shared" si="10"/>
        <v>65.092073658927134</v>
      </c>
      <c r="P48" s="15">
        <v>216</v>
      </c>
      <c r="Q48" s="11">
        <v>5.2376333656644034</v>
      </c>
      <c r="R48" s="11">
        <f t="shared" si="11"/>
        <v>29.110512129380055</v>
      </c>
    </row>
    <row r="49" spans="1:18" ht="25.5">
      <c r="A49" s="2">
        <v>46</v>
      </c>
      <c r="B49" s="9" t="s">
        <v>59</v>
      </c>
      <c r="C49" s="9" t="s">
        <v>65</v>
      </c>
      <c r="D49" s="4" t="s">
        <v>18</v>
      </c>
      <c r="E49" s="7">
        <v>4087</v>
      </c>
      <c r="F49" s="7">
        <v>1988</v>
      </c>
      <c r="G49" s="7">
        <v>2099</v>
      </c>
      <c r="H49" s="11">
        <f t="shared" si="6"/>
        <v>0.19957029151814054</v>
      </c>
      <c r="I49" s="7">
        <v>770</v>
      </c>
      <c r="J49" s="11">
        <f t="shared" si="7"/>
        <v>18.840225103988256</v>
      </c>
      <c r="K49" s="7">
        <v>2603</v>
      </c>
      <c r="L49" s="11">
        <f t="shared" si="8"/>
        <v>63.689747981404452</v>
      </c>
      <c r="M49" s="7">
        <v>714</v>
      </c>
      <c r="N49" s="11">
        <f t="shared" si="9"/>
        <v>17.470026914607292</v>
      </c>
      <c r="O49" s="11">
        <f t="shared" si="10"/>
        <v>57.011140991164041</v>
      </c>
      <c r="P49" s="15">
        <v>195</v>
      </c>
      <c r="Q49" s="11">
        <v>4.7712258380229997</v>
      </c>
      <c r="R49" s="11">
        <f t="shared" si="11"/>
        <v>27.310924369747898</v>
      </c>
    </row>
    <row r="50" spans="1:18" ht="25.5">
      <c r="A50" s="2">
        <v>47</v>
      </c>
      <c r="B50" s="9" t="s">
        <v>66</v>
      </c>
      <c r="C50" s="9" t="s">
        <v>67</v>
      </c>
      <c r="D50" s="4" t="s">
        <v>18</v>
      </c>
      <c r="E50" s="7">
        <v>5039</v>
      </c>
      <c r="F50" s="7">
        <v>2526</v>
      </c>
      <c r="G50" s="7">
        <v>2513</v>
      </c>
      <c r="H50" s="11">
        <f t="shared" si="6"/>
        <v>0.2460569363738464</v>
      </c>
      <c r="I50" s="7">
        <v>960</v>
      </c>
      <c r="J50" s="11">
        <f t="shared" si="7"/>
        <v>19.051399087120462</v>
      </c>
      <c r="K50" s="7">
        <v>3081</v>
      </c>
      <c r="L50" s="11">
        <f t="shared" si="8"/>
        <v>61.143083945227225</v>
      </c>
      <c r="M50" s="7">
        <v>998</v>
      </c>
      <c r="N50" s="11">
        <f t="shared" si="9"/>
        <v>19.805516967652313</v>
      </c>
      <c r="O50" s="11">
        <f t="shared" si="10"/>
        <v>63.550795196364817</v>
      </c>
      <c r="P50" s="15">
        <v>272</v>
      </c>
      <c r="Q50" s="11">
        <v>5.3978964080174636</v>
      </c>
      <c r="R50" s="11">
        <f t="shared" si="11"/>
        <v>27.254509018036071</v>
      </c>
    </row>
    <row r="51" spans="1:18" ht="25.5">
      <c r="A51" s="2">
        <v>48</v>
      </c>
      <c r="B51" s="9" t="s">
        <v>66</v>
      </c>
      <c r="C51" s="9" t="s">
        <v>68</v>
      </c>
      <c r="D51" s="4" t="s">
        <v>32</v>
      </c>
      <c r="E51" s="7">
        <v>14134</v>
      </c>
      <c r="F51" s="7">
        <v>7161</v>
      </c>
      <c r="G51" s="7">
        <v>6973</v>
      </c>
      <c r="H51" s="11">
        <f t="shared" si="6"/>
        <v>0.69017041847746463</v>
      </c>
      <c r="I51" s="7">
        <v>2456</v>
      </c>
      <c r="J51" s="11">
        <f t="shared" si="7"/>
        <v>17.376538842507429</v>
      </c>
      <c r="K51" s="7">
        <v>8648</v>
      </c>
      <c r="L51" s="11">
        <f t="shared" si="8"/>
        <v>61.18579312296589</v>
      </c>
      <c r="M51" s="7">
        <v>3030</v>
      </c>
      <c r="N51" s="11">
        <f t="shared" si="9"/>
        <v>21.437668034526673</v>
      </c>
      <c r="O51" s="11">
        <f t="shared" si="10"/>
        <v>63.436632747456059</v>
      </c>
      <c r="P51" s="15">
        <v>895</v>
      </c>
      <c r="Q51" s="11">
        <v>6.3322484788453366</v>
      </c>
      <c r="R51" s="11">
        <f t="shared" si="11"/>
        <v>29.53795379537954</v>
      </c>
    </row>
    <row r="52" spans="1:18">
      <c r="A52" s="2">
        <v>49</v>
      </c>
      <c r="B52" s="9" t="s">
        <v>66</v>
      </c>
      <c r="C52" s="9" t="s">
        <v>69</v>
      </c>
      <c r="D52" s="4" t="s">
        <v>17</v>
      </c>
      <c r="E52" s="7">
        <v>70713</v>
      </c>
      <c r="F52" s="7">
        <v>37357</v>
      </c>
      <c r="G52" s="7">
        <v>33356</v>
      </c>
      <c r="H52" s="11">
        <f t="shared" si="6"/>
        <v>3.4529518042873186</v>
      </c>
      <c r="I52" s="7">
        <v>11162</v>
      </c>
      <c r="J52" s="11">
        <f t="shared" si="7"/>
        <v>15.78493346343671</v>
      </c>
      <c r="K52" s="7">
        <v>41322</v>
      </c>
      <c r="L52" s="11">
        <f t="shared" si="8"/>
        <v>58.436213991769549</v>
      </c>
      <c r="M52" s="7">
        <v>18229</v>
      </c>
      <c r="N52" s="11">
        <f t="shared" si="9"/>
        <v>25.778852544793747</v>
      </c>
      <c r="O52" s="11">
        <f t="shared" si="10"/>
        <v>71.126760563380287</v>
      </c>
      <c r="P52" s="15">
        <v>5311</v>
      </c>
      <c r="Q52" s="11">
        <v>7.510641607625189</v>
      </c>
      <c r="R52" s="11">
        <f t="shared" si="11"/>
        <v>29.134894947610952</v>
      </c>
    </row>
    <row r="53" spans="1:18">
      <c r="A53" s="2">
        <v>50</v>
      </c>
      <c r="B53" s="9" t="s">
        <v>66</v>
      </c>
      <c r="C53" s="9" t="s">
        <v>69</v>
      </c>
      <c r="D53" s="4" t="s">
        <v>18</v>
      </c>
      <c r="E53" s="7">
        <v>11852</v>
      </c>
      <c r="F53" s="7">
        <v>5956</v>
      </c>
      <c r="G53" s="7">
        <v>5896</v>
      </c>
      <c r="H53" s="11">
        <f t="shared" si="6"/>
        <v>0.57873919624981696</v>
      </c>
      <c r="I53" s="7">
        <v>2073</v>
      </c>
      <c r="J53" s="11">
        <f t="shared" si="7"/>
        <v>17.490718866014173</v>
      </c>
      <c r="K53" s="7">
        <v>7507</v>
      </c>
      <c r="L53" s="11">
        <f t="shared" si="8"/>
        <v>63.339520755990556</v>
      </c>
      <c r="M53" s="7">
        <v>2272</v>
      </c>
      <c r="N53" s="11">
        <f t="shared" si="9"/>
        <v>19.169760377995278</v>
      </c>
      <c r="O53" s="11">
        <f t="shared" si="10"/>
        <v>57.879312641534561</v>
      </c>
      <c r="P53" s="15">
        <v>650</v>
      </c>
      <c r="Q53" s="11">
        <v>5.4843064461694224</v>
      </c>
      <c r="R53" s="11">
        <f t="shared" si="11"/>
        <v>28.609154929577464</v>
      </c>
    </row>
    <row r="54" spans="1:18" ht="25.5">
      <c r="A54" s="2">
        <v>51</v>
      </c>
      <c r="B54" s="9" t="s">
        <v>66</v>
      </c>
      <c r="C54" s="9" t="s">
        <v>70</v>
      </c>
      <c r="D54" s="4" t="s">
        <v>32</v>
      </c>
      <c r="E54" s="7">
        <v>12896</v>
      </c>
      <c r="F54" s="7">
        <v>6575</v>
      </c>
      <c r="G54" s="7">
        <v>6321</v>
      </c>
      <c r="H54" s="11">
        <f t="shared" si="6"/>
        <v>0.62971824796132625</v>
      </c>
      <c r="I54" s="7">
        <v>2128</v>
      </c>
      <c r="J54" s="11">
        <f t="shared" si="7"/>
        <v>16.501240694789082</v>
      </c>
      <c r="K54" s="7">
        <v>7991</v>
      </c>
      <c r="L54" s="11">
        <f t="shared" si="8"/>
        <v>61.964950372208435</v>
      </c>
      <c r="M54" s="7">
        <v>2777</v>
      </c>
      <c r="N54" s="11">
        <f t="shared" si="9"/>
        <v>21.533808933002483</v>
      </c>
      <c r="O54" s="11">
        <f t="shared" si="10"/>
        <v>61.381554248529589</v>
      </c>
      <c r="P54" s="15">
        <v>869</v>
      </c>
      <c r="Q54" s="11">
        <v>6.7385235732009923</v>
      </c>
      <c r="R54" s="11">
        <f t="shared" si="11"/>
        <v>31.29276197335254</v>
      </c>
    </row>
    <row r="55" spans="1:18" ht="25.5">
      <c r="A55" s="2">
        <v>52</v>
      </c>
      <c r="B55" s="9" t="s">
        <v>66</v>
      </c>
      <c r="C55" s="9" t="s">
        <v>71</v>
      </c>
      <c r="D55" s="4" t="s">
        <v>32</v>
      </c>
      <c r="E55" s="7">
        <v>18773</v>
      </c>
      <c r="F55" s="7">
        <v>9590</v>
      </c>
      <c r="G55" s="7">
        <v>9183</v>
      </c>
      <c r="H55" s="11">
        <f t="shared" si="6"/>
        <v>0.91669515113042621</v>
      </c>
      <c r="I55" s="7">
        <v>3237</v>
      </c>
      <c r="J55" s="11">
        <f t="shared" si="7"/>
        <v>17.242848772172799</v>
      </c>
      <c r="K55" s="7">
        <v>11326</v>
      </c>
      <c r="L55" s="11">
        <f t="shared" si="8"/>
        <v>60.331326905662387</v>
      </c>
      <c r="M55" s="7">
        <v>4210</v>
      </c>
      <c r="N55" s="11">
        <f t="shared" si="9"/>
        <v>22.425824322164811</v>
      </c>
      <c r="O55" s="11">
        <f t="shared" si="10"/>
        <v>65.751368532579903</v>
      </c>
      <c r="P55" s="15">
        <v>1240</v>
      </c>
      <c r="Q55" s="11">
        <v>6.6052309167421299</v>
      </c>
      <c r="R55" s="11">
        <f t="shared" si="11"/>
        <v>29.453681710213775</v>
      </c>
    </row>
    <row r="56" spans="1:18" ht="25.5">
      <c r="A56" s="2">
        <v>53</v>
      </c>
      <c r="B56" s="9" t="s">
        <v>66</v>
      </c>
      <c r="C56" s="9" t="s">
        <v>72</v>
      </c>
      <c r="D56" s="4" t="s">
        <v>32</v>
      </c>
      <c r="E56" s="7">
        <v>9621</v>
      </c>
      <c r="F56" s="7">
        <v>4955</v>
      </c>
      <c r="G56" s="7">
        <v>4666</v>
      </c>
      <c r="H56" s="11">
        <f t="shared" si="6"/>
        <v>0.46979832999658189</v>
      </c>
      <c r="I56" s="7">
        <v>1738</v>
      </c>
      <c r="J56" s="11">
        <f t="shared" si="7"/>
        <v>18.064650244257354</v>
      </c>
      <c r="K56" s="7">
        <v>5840</v>
      </c>
      <c r="L56" s="11">
        <f t="shared" si="8"/>
        <v>60.700550878287082</v>
      </c>
      <c r="M56" s="7">
        <v>2043</v>
      </c>
      <c r="N56" s="11">
        <f t="shared" si="9"/>
        <v>21.234798877455567</v>
      </c>
      <c r="O56" s="11">
        <f t="shared" si="10"/>
        <v>64.743150684931507</v>
      </c>
      <c r="P56" s="15">
        <v>591</v>
      </c>
      <c r="Q56" s="11">
        <v>6.1428125974430934</v>
      </c>
      <c r="R56" s="11">
        <f t="shared" si="11"/>
        <v>28.928046989721</v>
      </c>
    </row>
    <row r="57" spans="1:18">
      <c r="A57" s="2">
        <v>54</v>
      </c>
      <c r="B57" s="9" t="s">
        <v>66</v>
      </c>
      <c r="C57" s="9" t="s">
        <v>73</v>
      </c>
      <c r="D57" s="4" t="s">
        <v>18</v>
      </c>
      <c r="E57" s="7">
        <v>4707</v>
      </c>
      <c r="F57" s="7">
        <v>2353</v>
      </c>
      <c r="G57" s="7">
        <v>2354</v>
      </c>
      <c r="H57" s="11">
        <f t="shared" si="6"/>
        <v>0.22984520728551197</v>
      </c>
      <c r="I57" s="7">
        <v>946</v>
      </c>
      <c r="J57" s="11">
        <f t="shared" si="7"/>
        <v>20.097726789887403</v>
      </c>
      <c r="K57" s="7">
        <v>2893</v>
      </c>
      <c r="L57" s="11">
        <f t="shared" si="8"/>
        <v>61.46165285744636</v>
      </c>
      <c r="M57" s="7">
        <v>868</v>
      </c>
      <c r="N57" s="11">
        <f t="shared" si="9"/>
        <v>18.440620352666244</v>
      </c>
      <c r="O57" s="11">
        <f t="shared" si="10"/>
        <v>62.703076391289315</v>
      </c>
      <c r="P57" s="15">
        <v>257</v>
      </c>
      <c r="Q57" s="11">
        <v>5.4599532611004884</v>
      </c>
      <c r="R57" s="11">
        <f t="shared" si="11"/>
        <v>29.60829493087558</v>
      </c>
    </row>
    <row r="58" spans="1:18" ht="25.5">
      <c r="A58" s="2">
        <v>55</v>
      </c>
      <c r="B58" s="9" t="s">
        <v>66</v>
      </c>
      <c r="C58" s="9" t="s">
        <v>74</v>
      </c>
      <c r="D58" s="4" t="s">
        <v>18</v>
      </c>
      <c r="E58" s="7">
        <v>9103</v>
      </c>
      <c r="F58" s="7">
        <v>4535</v>
      </c>
      <c r="G58" s="7">
        <v>4568</v>
      </c>
      <c r="H58" s="11">
        <f t="shared" si="6"/>
        <v>0.44450412617803609</v>
      </c>
      <c r="I58" s="7">
        <v>1639</v>
      </c>
      <c r="J58" s="11">
        <f t="shared" si="7"/>
        <v>18.005053279138743</v>
      </c>
      <c r="K58" s="7">
        <v>5698</v>
      </c>
      <c r="L58" s="11">
        <f t="shared" si="8"/>
        <v>62.594748983851481</v>
      </c>
      <c r="M58" s="7">
        <v>1766</v>
      </c>
      <c r="N58" s="11">
        <f t="shared" si="9"/>
        <v>19.400197737009776</v>
      </c>
      <c r="O58" s="11">
        <f t="shared" si="10"/>
        <v>59.757809757809753</v>
      </c>
      <c r="P58" s="15">
        <v>458</v>
      </c>
      <c r="Q58" s="11">
        <v>5.0313083598813577</v>
      </c>
      <c r="R58" s="11">
        <f t="shared" si="11"/>
        <v>25.934314835787088</v>
      </c>
    </row>
    <row r="59" spans="1:18">
      <c r="A59" s="2">
        <v>56</v>
      </c>
      <c r="B59" s="9" t="s">
        <v>75</v>
      </c>
      <c r="C59" s="9" t="s">
        <v>76</v>
      </c>
      <c r="D59" s="4" t="s">
        <v>18</v>
      </c>
      <c r="E59" s="7">
        <v>3083</v>
      </c>
      <c r="F59" s="7">
        <v>1515</v>
      </c>
      <c r="G59" s="7">
        <v>1568</v>
      </c>
      <c r="H59" s="11">
        <f t="shared" si="6"/>
        <v>0.15054446017871967</v>
      </c>
      <c r="I59" s="7">
        <v>582</v>
      </c>
      <c r="J59" s="11">
        <f t="shared" si="7"/>
        <v>18.877716509892963</v>
      </c>
      <c r="K59" s="7">
        <v>1987</v>
      </c>
      <c r="L59" s="11">
        <f t="shared" si="8"/>
        <v>64.450210833603634</v>
      </c>
      <c r="M59" s="7">
        <v>514</v>
      </c>
      <c r="N59" s="11">
        <f t="shared" si="9"/>
        <v>16.672072656503406</v>
      </c>
      <c r="O59" s="11">
        <f t="shared" si="10"/>
        <v>55.158530447911424</v>
      </c>
      <c r="P59" s="15">
        <v>159</v>
      </c>
      <c r="Q59" s="11">
        <v>5.1573143042491081</v>
      </c>
      <c r="R59" s="11">
        <f t="shared" si="11"/>
        <v>30.933852140077821</v>
      </c>
    </row>
    <row r="60" spans="1:18">
      <c r="A60" s="2">
        <v>57</v>
      </c>
      <c r="B60" s="9" t="s">
        <v>75</v>
      </c>
      <c r="C60" s="9" t="s">
        <v>77</v>
      </c>
      <c r="D60" s="4" t="s">
        <v>18</v>
      </c>
      <c r="E60" s="7">
        <v>2836</v>
      </c>
      <c r="F60" s="7">
        <v>1394</v>
      </c>
      <c r="G60" s="7">
        <v>1442</v>
      </c>
      <c r="H60" s="11">
        <f t="shared" si="6"/>
        <v>0.1384833243810733</v>
      </c>
      <c r="I60" s="7">
        <v>541</v>
      </c>
      <c r="J60" s="11">
        <f t="shared" si="7"/>
        <v>19.076163610719323</v>
      </c>
      <c r="K60" s="7">
        <v>1716</v>
      </c>
      <c r="L60" s="11">
        <f t="shared" si="8"/>
        <v>60.507757404795484</v>
      </c>
      <c r="M60" s="7">
        <v>579</v>
      </c>
      <c r="N60" s="11">
        <f t="shared" si="9"/>
        <v>20.416078984485189</v>
      </c>
      <c r="O60" s="11">
        <f t="shared" si="10"/>
        <v>65.268065268065271</v>
      </c>
      <c r="P60" s="15">
        <v>186</v>
      </c>
      <c r="Q60" s="11">
        <v>6.5585331452750344</v>
      </c>
      <c r="R60" s="11">
        <f t="shared" si="11"/>
        <v>32.124352331606218</v>
      </c>
    </row>
    <row r="61" spans="1:18" ht="25.5">
      <c r="A61" s="2">
        <v>58</v>
      </c>
      <c r="B61" s="9" t="s">
        <v>75</v>
      </c>
      <c r="C61" s="9" t="s">
        <v>78</v>
      </c>
      <c r="D61" s="4" t="s">
        <v>32</v>
      </c>
      <c r="E61" s="7">
        <v>7384</v>
      </c>
      <c r="F61" s="7">
        <v>3664</v>
      </c>
      <c r="G61" s="7">
        <v>3720</v>
      </c>
      <c r="H61" s="11">
        <f t="shared" si="6"/>
        <v>0.36056448068753355</v>
      </c>
      <c r="I61" s="7">
        <v>1310</v>
      </c>
      <c r="J61" s="11">
        <f t="shared" si="7"/>
        <v>17.741061755146262</v>
      </c>
      <c r="K61" s="7">
        <v>4548</v>
      </c>
      <c r="L61" s="11">
        <f t="shared" si="8"/>
        <v>61.592632719393279</v>
      </c>
      <c r="M61" s="7">
        <v>1526</v>
      </c>
      <c r="N61" s="11">
        <f t="shared" si="9"/>
        <v>20.666305525460455</v>
      </c>
      <c r="O61" s="11">
        <f t="shared" si="10"/>
        <v>62.357080035180303</v>
      </c>
      <c r="P61" s="15">
        <v>452</v>
      </c>
      <c r="Q61" s="11">
        <v>6.1213434452871072</v>
      </c>
      <c r="R61" s="11">
        <f t="shared" si="11"/>
        <v>29.619921363040628</v>
      </c>
    </row>
    <row r="62" spans="1:18">
      <c r="A62" s="2">
        <v>59</v>
      </c>
      <c r="B62" s="9" t="s">
        <v>75</v>
      </c>
      <c r="C62" s="9" t="s">
        <v>79</v>
      </c>
      <c r="D62" s="4" t="s">
        <v>18</v>
      </c>
      <c r="E62" s="7">
        <v>7021</v>
      </c>
      <c r="F62" s="7">
        <v>3459</v>
      </c>
      <c r="G62" s="7">
        <v>3562</v>
      </c>
      <c r="H62" s="11">
        <f t="shared" si="6"/>
        <v>0.3428390058108306</v>
      </c>
      <c r="I62" s="7">
        <v>1346</v>
      </c>
      <c r="J62" s="11">
        <f t="shared" si="7"/>
        <v>19.171058253809999</v>
      </c>
      <c r="K62" s="7">
        <v>4378</v>
      </c>
      <c r="L62" s="11">
        <f t="shared" si="8"/>
        <v>62.355789773536529</v>
      </c>
      <c r="M62" s="7">
        <v>1297</v>
      </c>
      <c r="N62" s="11">
        <f t="shared" si="9"/>
        <v>18.473151972653469</v>
      </c>
      <c r="O62" s="11">
        <f t="shared" si="10"/>
        <v>60.370031978072177</v>
      </c>
      <c r="P62" s="15">
        <v>395</v>
      </c>
      <c r="Q62" s="11">
        <v>5.6259792052414186</v>
      </c>
      <c r="R62" s="11">
        <f t="shared" si="11"/>
        <v>30.45489591364688</v>
      </c>
    </row>
    <row r="63" spans="1:18">
      <c r="A63" s="2">
        <v>60</v>
      </c>
      <c r="B63" s="9" t="s">
        <v>75</v>
      </c>
      <c r="C63" s="9" t="s">
        <v>80</v>
      </c>
      <c r="D63" s="4" t="s">
        <v>17</v>
      </c>
      <c r="E63" s="7">
        <v>14135</v>
      </c>
      <c r="F63" s="7">
        <v>7338</v>
      </c>
      <c r="G63" s="7">
        <v>6797</v>
      </c>
      <c r="H63" s="11">
        <f t="shared" si="6"/>
        <v>0.69021924898676701</v>
      </c>
      <c r="I63" s="7">
        <v>2485</v>
      </c>
      <c r="J63" s="11">
        <f t="shared" si="7"/>
        <v>17.580474000707465</v>
      </c>
      <c r="K63" s="7">
        <v>8503</v>
      </c>
      <c r="L63" s="11">
        <f t="shared" si="8"/>
        <v>60.155642023346303</v>
      </c>
      <c r="M63" s="7">
        <v>3147</v>
      </c>
      <c r="N63" s="11">
        <f t="shared" si="9"/>
        <v>22.263883975946232</v>
      </c>
      <c r="O63" s="11">
        <f t="shared" si="10"/>
        <v>66.235446313065978</v>
      </c>
      <c r="P63" s="15">
        <v>926</v>
      </c>
      <c r="Q63" s="11">
        <v>6.5511142553944106</v>
      </c>
      <c r="R63" s="11">
        <f t="shared" si="11"/>
        <v>29.4248490625993</v>
      </c>
    </row>
    <row r="64" spans="1:18">
      <c r="A64" s="2">
        <v>61</v>
      </c>
      <c r="B64" s="9" t="s">
        <v>75</v>
      </c>
      <c r="C64" s="9" t="s">
        <v>80</v>
      </c>
      <c r="D64" s="4" t="s">
        <v>18</v>
      </c>
      <c r="E64" s="7">
        <v>11803</v>
      </c>
      <c r="F64" s="7">
        <v>5879</v>
      </c>
      <c r="G64" s="7">
        <v>5924</v>
      </c>
      <c r="H64" s="11">
        <f t="shared" si="6"/>
        <v>0.57634650129400855</v>
      </c>
      <c r="I64" s="7">
        <v>2398</v>
      </c>
      <c r="J64" s="11">
        <f t="shared" si="7"/>
        <v>20.31686859273066</v>
      </c>
      <c r="K64" s="7">
        <v>7433</v>
      </c>
      <c r="L64" s="11">
        <f t="shared" si="8"/>
        <v>62.975514699652635</v>
      </c>
      <c r="M64" s="7">
        <v>1972</v>
      </c>
      <c r="N64" s="11">
        <f t="shared" si="9"/>
        <v>16.707616707616708</v>
      </c>
      <c r="O64" s="11">
        <f t="shared" si="10"/>
        <v>58.791874075070623</v>
      </c>
      <c r="P64" s="15">
        <v>563</v>
      </c>
      <c r="Q64" s="11">
        <v>4.7699737354909768</v>
      </c>
      <c r="R64" s="11">
        <f t="shared" si="11"/>
        <v>28.549695740365109</v>
      </c>
    </row>
    <row r="65" spans="1:18" ht="25.5">
      <c r="A65" s="2">
        <v>62</v>
      </c>
      <c r="B65" s="9" t="s">
        <v>75</v>
      </c>
      <c r="C65" s="9" t="s">
        <v>81</v>
      </c>
      <c r="D65" s="4" t="s">
        <v>32</v>
      </c>
      <c r="E65" s="7">
        <v>7414</v>
      </c>
      <c r="F65" s="7">
        <v>3734</v>
      </c>
      <c r="G65" s="7">
        <v>3680</v>
      </c>
      <c r="H65" s="11">
        <f t="shared" si="6"/>
        <v>0.36202939596659989</v>
      </c>
      <c r="I65" s="7">
        <v>1362</v>
      </c>
      <c r="J65" s="11">
        <f t="shared" si="7"/>
        <v>18.370650121391961</v>
      </c>
      <c r="K65" s="7">
        <v>4517</v>
      </c>
      <c r="L65" s="11">
        <f t="shared" si="8"/>
        <v>60.925276503911519</v>
      </c>
      <c r="M65" s="7">
        <v>1535</v>
      </c>
      <c r="N65" s="11">
        <f t="shared" si="9"/>
        <v>20.70407337469652</v>
      </c>
      <c r="O65" s="11">
        <f t="shared" si="10"/>
        <v>64.135488155855654</v>
      </c>
      <c r="P65" s="15">
        <v>459</v>
      </c>
      <c r="Q65" s="11">
        <v>6.1909900188831939</v>
      </c>
      <c r="R65" s="11">
        <f t="shared" si="11"/>
        <v>29.902280130293157</v>
      </c>
    </row>
    <row r="66" spans="1:18">
      <c r="A66" s="2">
        <v>63</v>
      </c>
      <c r="B66" s="9" t="s">
        <v>75</v>
      </c>
      <c r="C66" s="9" t="s">
        <v>82</v>
      </c>
      <c r="D66" s="4" t="s">
        <v>18</v>
      </c>
      <c r="E66" s="7">
        <v>4622</v>
      </c>
      <c r="F66" s="7">
        <v>2298</v>
      </c>
      <c r="G66" s="7">
        <v>2324</v>
      </c>
      <c r="H66" s="11">
        <f t="shared" si="6"/>
        <v>0.22569461399482399</v>
      </c>
      <c r="I66" s="7">
        <v>929</v>
      </c>
      <c r="J66" s="11">
        <f t="shared" si="7"/>
        <v>20.099524015577671</v>
      </c>
      <c r="K66" s="7">
        <v>2859</v>
      </c>
      <c r="L66" s="11">
        <f t="shared" si="8"/>
        <v>61.856339247079184</v>
      </c>
      <c r="M66" s="7">
        <v>834</v>
      </c>
      <c r="N66" s="11">
        <f t="shared" si="9"/>
        <v>18.044136737343141</v>
      </c>
      <c r="O66" s="11">
        <f t="shared" si="10"/>
        <v>61.664917803427777</v>
      </c>
      <c r="P66" s="15">
        <v>258</v>
      </c>
      <c r="Q66" s="11">
        <v>5.5819991345737776</v>
      </c>
      <c r="R66" s="11">
        <f t="shared" si="11"/>
        <v>30.935251798561154</v>
      </c>
    </row>
    <row r="67" spans="1:18">
      <c r="A67" s="2">
        <v>64</v>
      </c>
      <c r="B67" s="9" t="s">
        <v>75</v>
      </c>
      <c r="C67" s="9" t="s">
        <v>83</v>
      </c>
      <c r="D67" s="4" t="s">
        <v>18</v>
      </c>
      <c r="E67" s="7">
        <v>6677</v>
      </c>
      <c r="F67" s="7">
        <v>3341</v>
      </c>
      <c r="G67" s="7">
        <v>3336</v>
      </c>
      <c r="H67" s="11">
        <f t="shared" si="6"/>
        <v>0.32604131061086966</v>
      </c>
      <c r="I67" s="7">
        <v>1367</v>
      </c>
      <c r="J67" s="11">
        <f t="shared" si="7"/>
        <v>20.473266437022613</v>
      </c>
      <c r="K67" s="7">
        <v>4121</v>
      </c>
      <c r="L67" s="11">
        <f t="shared" si="8"/>
        <v>61.719335030702418</v>
      </c>
      <c r="M67" s="7">
        <v>1189</v>
      </c>
      <c r="N67" s="11">
        <f t="shared" si="9"/>
        <v>17.807398532274973</v>
      </c>
      <c r="O67" s="11">
        <f t="shared" si="10"/>
        <v>62.02378063576802</v>
      </c>
      <c r="P67" s="15">
        <v>374</v>
      </c>
      <c r="Q67" s="11">
        <v>5.6013179571663922</v>
      </c>
      <c r="R67" s="11">
        <f t="shared" si="11"/>
        <v>31.455004205214465</v>
      </c>
    </row>
    <row r="68" spans="1:18">
      <c r="A68" s="2">
        <v>65</v>
      </c>
      <c r="B68" s="9" t="s">
        <v>84</v>
      </c>
      <c r="C68" s="9" t="s">
        <v>85</v>
      </c>
      <c r="D68" s="4" t="s">
        <v>17</v>
      </c>
      <c r="E68" s="7">
        <v>339053</v>
      </c>
      <c r="F68" s="7">
        <v>179804</v>
      </c>
      <c r="G68" s="7">
        <v>159249</v>
      </c>
      <c r="H68" s="11">
        <f t="shared" ref="H68:H99" si="12">E68/E$148*100</f>
        <v>16.556130670442894</v>
      </c>
      <c r="I68" s="7">
        <v>53922</v>
      </c>
      <c r="J68" s="11">
        <f t="shared" ref="J68:J99" si="13">I68/E68*100</f>
        <v>15.903708269798528</v>
      </c>
      <c r="K68" s="7">
        <v>193965</v>
      </c>
      <c r="L68" s="11">
        <f t="shared" ref="L68:L99" si="14">K68/E68*100</f>
        <v>57.207870155993312</v>
      </c>
      <c r="M68" s="7">
        <v>91166</v>
      </c>
      <c r="N68" s="11">
        <f t="shared" ref="N68:N99" si="15">M68/E68*100</f>
        <v>26.888421574208159</v>
      </c>
      <c r="O68" s="11">
        <f t="shared" ref="O68:O99" si="16">(I68+M68)/K68*100</f>
        <v>74.801123914108217</v>
      </c>
      <c r="P68" s="15">
        <v>30526</v>
      </c>
      <c r="Q68" s="11">
        <v>9.0033121665344353</v>
      </c>
      <c r="R68" s="11">
        <f t="shared" ref="R68:R99" si="17">P68/M68*100</f>
        <v>33.483974288660242</v>
      </c>
    </row>
    <row r="69" spans="1:18">
      <c r="A69" s="2">
        <v>66</v>
      </c>
      <c r="B69" s="9" t="s">
        <v>86</v>
      </c>
      <c r="C69" s="9" t="s">
        <v>87</v>
      </c>
      <c r="D69" s="4" t="s">
        <v>17</v>
      </c>
      <c r="E69" s="7">
        <v>92552</v>
      </c>
      <c r="F69" s="7">
        <v>48586</v>
      </c>
      <c r="G69" s="7">
        <v>43966</v>
      </c>
      <c r="H69" s="11">
        <f t="shared" si="12"/>
        <v>4.5193612969383272</v>
      </c>
      <c r="I69" s="7">
        <v>16230</v>
      </c>
      <c r="J69" s="11">
        <f t="shared" si="13"/>
        <v>17.536087820900683</v>
      </c>
      <c r="K69" s="7">
        <v>53014</v>
      </c>
      <c r="L69" s="11">
        <f t="shared" si="14"/>
        <v>57.280231653556925</v>
      </c>
      <c r="M69" s="7">
        <v>23308</v>
      </c>
      <c r="N69" s="11">
        <f t="shared" si="15"/>
        <v>25.183680525542396</v>
      </c>
      <c r="O69" s="11">
        <f t="shared" si="16"/>
        <v>74.580299543516801</v>
      </c>
      <c r="P69" s="15">
        <v>7071</v>
      </c>
      <c r="Q69" s="11">
        <v>7.6400293888840869</v>
      </c>
      <c r="R69" s="11">
        <f t="shared" si="17"/>
        <v>30.337223270979919</v>
      </c>
    </row>
    <row r="70" spans="1:18">
      <c r="A70" s="2">
        <v>67</v>
      </c>
      <c r="B70" s="9" t="s">
        <v>88</v>
      </c>
      <c r="C70" s="9" t="s">
        <v>89</v>
      </c>
      <c r="D70" s="4" t="s">
        <v>17</v>
      </c>
      <c r="E70" s="7">
        <v>196935</v>
      </c>
      <c r="F70" s="7">
        <v>105260</v>
      </c>
      <c r="G70" s="7">
        <v>91675</v>
      </c>
      <c r="H70" s="11">
        <f t="shared" si="12"/>
        <v>9.6164363494311242</v>
      </c>
      <c r="I70" s="7">
        <v>34075</v>
      </c>
      <c r="J70" s="11">
        <f t="shared" si="13"/>
        <v>17.302663315307083</v>
      </c>
      <c r="K70" s="7">
        <v>113351</v>
      </c>
      <c r="L70" s="11">
        <f t="shared" si="14"/>
        <v>57.557569756518646</v>
      </c>
      <c r="M70" s="7">
        <v>49509</v>
      </c>
      <c r="N70" s="11">
        <f t="shared" si="15"/>
        <v>25.139766928174271</v>
      </c>
      <c r="O70" s="11">
        <f t="shared" si="16"/>
        <v>73.739093611878147</v>
      </c>
      <c r="P70" s="15">
        <v>15252</v>
      </c>
      <c r="Q70" s="11">
        <v>7.7446873333841122</v>
      </c>
      <c r="R70" s="11">
        <f t="shared" si="17"/>
        <v>30.806520026661822</v>
      </c>
    </row>
    <row r="71" spans="1:18">
      <c r="A71" s="2">
        <v>68</v>
      </c>
      <c r="B71" s="9" t="s">
        <v>90</v>
      </c>
      <c r="C71" s="9" t="s">
        <v>91</v>
      </c>
      <c r="D71" s="4" t="s">
        <v>17</v>
      </c>
      <c r="E71" s="7">
        <v>106928</v>
      </c>
      <c r="F71" s="7">
        <v>56784</v>
      </c>
      <c r="G71" s="7">
        <v>50144</v>
      </c>
      <c r="H71" s="11">
        <f t="shared" si="12"/>
        <v>5.2213486986669269</v>
      </c>
      <c r="I71" s="7">
        <v>16796</v>
      </c>
      <c r="J71" s="11">
        <f t="shared" si="13"/>
        <v>15.707765973365257</v>
      </c>
      <c r="K71" s="7">
        <v>61608</v>
      </c>
      <c r="L71" s="11">
        <f t="shared" si="14"/>
        <v>57.616339967080656</v>
      </c>
      <c r="M71" s="7">
        <v>28524</v>
      </c>
      <c r="N71" s="11">
        <f t="shared" si="15"/>
        <v>26.675894059554096</v>
      </c>
      <c r="O71" s="11">
        <f t="shared" si="16"/>
        <v>73.561875081158291</v>
      </c>
      <c r="P71" s="15">
        <v>8525</v>
      </c>
      <c r="Q71" s="11">
        <v>7.9726544964836155</v>
      </c>
      <c r="R71" s="11">
        <f t="shared" si="17"/>
        <v>29.887112606927502</v>
      </c>
    </row>
    <row r="72" spans="1:18">
      <c r="A72" s="2">
        <v>69</v>
      </c>
      <c r="B72" s="9" t="s">
        <v>92</v>
      </c>
      <c r="C72" s="9" t="s">
        <v>93</v>
      </c>
      <c r="D72" s="4" t="s">
        <v>18</v>
      </c>
      <c r="E72" s="7">
        <v>4563</v>
      </c>
      <c r="F72" s="7">
        <v>2291</v>
      </c>
      <c r="G72" s="7">
        <v>2272</v>
      </c>
      <c r="H72" s="11">
        <f t="shared" si="12"/>
        <v>0.22281361394599344</v>
      </c>
      <c r="I72" s="7">
        <v>851</v>
      </c>
      <c r="J72" s="11">
        <f t="shared" si="13"/>
        <v>18.650010957703262</v>
      </c>
      <c r="K72" s="7">
        <v>2835</v>
      </c>
      <c r="L72" s="11">
        <f t="shared" si="14"/>
        <v>62.130177514792898</v>
      </c>
      <c r="M72" s="7">
        <v>877</v>
      </c>
      <c r="N72" s="11">
        <f t="shared" si="15"/>
        <v>19.219811527503836</v>
      </c>
      <c r="O72" s="11">
        <f t="shared" si="16"/>
        <v>60.952380952380956</v>
      </c>
      <c r="P72" s="15">
        <v>262</v>
      </c>
      <c r="Q72" s="11">
        <v>5.7418365110672802</v>
      </c>
      <c r="R72" s="11">
        <f t="shared" si="17"/>
        <v>29.874572405929307</v>
      </c>
    </row>
    <row r="73" spans="1:18" ht="25.5">
      <c r="A73" s="2">
        <v>70</v>
      </c>
      <c r="B73" s="9" t="s">
        <v>92</v>
      </c>
      <c r="C73" s="9" t="s">
        <v>94</v>
      </c>
      <c r="D73" s="4" t="s">
        <v>18</v>
      </c>
      <c r="E73" s="7">
        <v>4770</v>
      </c>
      <c r="F73" s="7">
        <v>2449</v>
      </c>
      <c r="G73" s="7">
        <v>2321</v>
      </c>
      <c r="H73" s="11">
        <f t="shared" si="12"/>
        <v>0.23292152937155136</v>
      </c>
      <c r="I73" s="7">
        <v>830</v>
      </c>
      <c r="J73" s="11">
        <f t="shared" si="13"/>
        <v>17.40041928721174</v>
      </c>
      <c r="K73" s="7">
        <v>2874</v>
      </c>
      <c r="L73" s="11">
        <f t="shared" si="14"/>
        <v>60.251572327044023</v>
      </c>
      <c r="M73" s="7">
        <v>1066</v>
      </c>
      <c r="N73" s="11">
        <f t="shared" si="15"/>
        <v>22.348008385744233</v>
      </c>
      <c r="O73" s="11">
        <f t="shared" si="16"/>
        <v>65.970772442588725</v>
      </c>
      <c r="P73" s="15">
        <v>324</v>
      </c>
      <c r="Q73" s="11">
        <v>6.7924528301886795</v>
      </c>
      <c r="R73" s="11">
        <f t="shared" si="17"/>
        <v>30.393996247654787</v>
      </c>
    </row>
    <row r="74" spans="1:18" ht="25.5">
      <c r="A74" s="2">
        <v>71</v>
      </c>
      <c r="B74" s="9" t="s">
        <v>92</v>
      </c>
      <c r="C74" s="9" t="s">
        <v>95</v>
      </c>
      <c r="D74" s="4" t="s">
        <v>32</v>
      </c>
      <c r="E74" s="7">
        <v>24310</v>
      </c>
      <c r="F74" s="7">
        <v>12428</v>
      </c>
      <c r="G74" s="7">
        <v>11882</v>
      </c>
      <c r="H74" s="11">
        <f t="shared" si="12"/>
        <v>1.1870696811367742</v>
      </c>
      <c r="I74" s="7">
        <v>4380</v>
      </c>
      <c r="J74" s="11">
        <f t="shared" si="13"/>
        <v>18.017276840806254</v>
      </c>
      <c r="K74" s="7">
        <v>14537</v>
      </c>
      <c r="L74" s="11">
        <f t="shared" si="14"/>
        <v>59.798436857260384</v>
      </c>
      <c r="M74" s="7">
        <v>5393</v>
      </c>
      <c r="N74" s="11">
        <f t="shared" si="15"/>
        <v>22.184286301933362</v>
      </c>
      <c r="O74" s="11">
        <f t="shared" si="16"/>
        <v>67.228451537456152</v>
      </c>
      <c r="P74" s="15">
        <v>1591</v>
      </c>
      <c r="Q74" s="11">
        <v>6.5446318387494857</v>
      </c>
      <c r="R74" s="11">
        <f t="shared" si="17"/>
        <v>29.501205266085666</v>
      </c>
    </row>
    <row r="75" spans="1:18" ht="25.5">
      <c r="A75" s="2">
        <v>72</v>
      </c>
      <c r="B75" s="9" t="s">
        <v>92</v>
      </c>
      <c r="C75" s="9" t="s">
        <v>96</v>
      </c>
      <c r="D75" s="4" t="s">
        <v>32</v>
      </c>
      <c r="E75" s="7">
        <v>11437</v>
      </c>
      <c r="F75" s="7">
        <v>5859</v>
      </c>
      <c r="G75" s="7">
        <v>5578</v>
      </c>
      <c r="H75" s="11">
        <f t="shared" si="12"/>
        <v>0.55847453488939891</v>
      </c>
      <c r="I75" s="7">
        <v>2025</v>
      </c>
      <c r="J75" s="11">
        <f t="shared" si="13"/>
        <v>17.705692052111569</v>
      </c>
      <c r="K75" s="7">
        <v>6881</v>
      </c>
      <c r="L75" s="11">
        <f t="shared" si="14"/>
        <v>60.164378770656647</v>
      </c>
      <c r="M75" s="7">
        <v>2531</v>
      </c>
      <c r="N75" s="11">
        <f t="shared" si="15"/>
        <v>22.129929177231791</v>
      </c>
      <c r="O75" s="11">
        <f t="shared" si="16"/>
        <v>66.211306496148808</v>
      </c>
      <c r="P75" s="15">
        <v>757</v>
      </c>
      <c r="Q75" s="11">
        <v>6.6188685844189905</v>
      </c>
      <c r="R75" s="11">
        <f t="shared" si="17"/>
        <v>29.90912682734097</v>
      </c>
    </row>
    <row r="76" spans="1:18" ht="25.5">
      <c r="A76" s="2">
        <v>73</v>
      </c>
      <c r="B76" s="9" t="s">
        <v>97</v>
      </c>
      <c r="C76" s="9" t="s">
        <v>98</v>
      </c>
      <c r="D76" s="4" t="s">
        <v>32</v>
      </c>
      <c r="E76" s="7">
        <v>13051</v>
      </c>
      <c r="F76" s="7">
        <v>6464</v>
      </c>
      <c r="G76" s="7">
        <v>6587</v>
      </c>
      <c r="H76" s="11">
        <f t="shared" si="12"/>
        <v>0.63728697690316916</v>
      </c>
      <c r="I76" s="7">
        <v>2433</v>
      </c>
      <c r="J76" s="11">
        <f t="shared" si="13"/>
        <v>18.642249636043214</v>
      </c>
      <c r="K76" s="7">
        <v>7880</v>
      </c>
      <c r="L76" s="11">
        <f t="shared" si="14"/>
        <v>60.378515056317525</v>
      </c>
      <c r="M76" s="7">
        <v>2738</v>
      </c>
      <c r="N76" s="11">
        <f t="shared" si="15"/>
        <v>20.979235307639261</v>
      </c>
      <c r="O76" s="11">
        <f t="shared" si="16"/>
        <v>65.621827411167516</v>
      </c>
      <c r="P76" s="15">
        <v>812</v>
      </c>
      <c r="Q76" s="11">
        <v>6.2217454601179982</v>
      </c>
      <c r="R76" s="11">
        <f t="shared" si="17"/>
        <v>29.656683710737763</v>
      </c>
    </row>
    <row r="77" spans="1:18" ht="25.5">
      <c r="A77" s="2">
        <v>74</v>
      </c>
      <c r="B77" s="9" t="s">
        <v>97</v>
      </c>
      <c r="C77" s="9" t="s">
        <v>99</v>
      </c>
      <c r="D77" s="4" t="s">
        <v>32</v>
      </c>
      <c r="E77" s="7">
        <v>9169</v>
      </c>
      <c r="F77" s="7">
        <v>4531</v>
      </c>
      <c r="G77" s="7">
        <v>4638</v>
      </c>
      <c r="H77" s="11">
        <f t="shared" si="12"/>
        <v>0.44772693979198203</v>
      </c>
      <c r="I77" s="7">
        <v>1838</v>
      </c>
      <c r="J77" s="11">
        <f t="shared" si="13"/>
        <v>20.045806521976225</v>
      </c>
      <c r="K77" s="7">
        <v>5698</v>
      </c>
      <c r="L77" s="11">
        <f t="shared" si="14"/>
        <v>62.144181481077545</v>
      </c>
      <c r="M77" s="7">
        <v>1633</v>
      </c>
      <c r="N77" s="11">
        <f t="shared" si="15"/>
        <v>17.810011996946233</v>
      </c>
      <c r="O77" s="11">
        <f t="shared" si="16"/>
        <v>60.916110916110924</v>
      </c>
      <c r="P77" s="15">
        <v>430</v>
      </c>
      <c r="Q77" s="11">
        <v>4.6897153451848617</v>
      </c>
      <c r="R77" s="11">
        <f t="shared" si="17"/>
        <v>26.33190447030006</v>
      </c>
    </row>
    <row r="78" spans="1:18" ht="25.5">
      <c r="A78" s="2">
        <v>75</v>
      </c>
      <c r="B78" s="9" t="s">
        <v>97</v>
      </c>
      <c r="C78" s="9" t="s">
        <v>100</v>
      </c>
      <c r="D78" s="4" t="s">
        <v>32</v>
      </c>
      <c r="E78" s="7">
        <v>31269</v>
      </c>
      <c r="F78" s="7">
        <v>16021</v>
      </c>
      <c r="G78" s="7">
        <v>15248</v>
      </c>
      <c r="H78" s="11">
        <f t="shared" si="12"/>
        <v>1.5268811953708676</v>
      </c>
      <c r="I78" s="7">
        <v>5817</v>
      </c>
      <c r="J78" s="11">
        <f t="shared" si="13"/>
        <v>18.603089321692412</v>
      </c>
      <c r="K78" s="7">
        <v>18669</v>
      </c>
      <c r="L78" s="11">
        <f t="shared" si="14"/>
        <v>59.704499664204171</v>
      </c>
      <c r="M78" s="7">
        <v>6783</v>
      </c>
      <c r="N78" s="11">
        <f t="shared" si="15"/>
        <v>21.692411014103424</v>
      </c>
      <c r="O78" s="11">
        <f t="shared" si="16"/>
        <v>67.491563554555682</v>
      </c>
      <c r="P78" s="15">
        <v>1936</v>
      </c>
      <c r="Q78" s="11">
        <v>6.1914356071508525</v>
      </c>
      <c r="R78" s="11">
        <f t="shared" si="17"/>
        <v>28.541943093026685</v>
      </c>
    </row>
    <row r="79" spans="1:18">
      <c r="A79" s="2">
        <v>76</v>
      </c>
      <c r="B79" s="9" t="s">
        <v>97</v>
      </c>
      <c r="C79" s="9" t="s">
        <v>101</v>
      </c>
      <c r="D79" s="4" t="s">
        <v>18</v>
      </c>
      <c r="E79" s="7">
        <v>7177</v>
      </c>
      <c r="F79" s="7">
        <v>3580</v>
      </c>
      <c r="G79" s="7">
        <v>3597</v>
      </c>
      <c r="H79" s="11">
        <f t="shared" si="12"/>
        <v>0.35045656526197566</v>
      </c>
      <c r="I79" s="7">
        <v>1480</v>
      </c>
      <c r="J79" s="11">
        <f t="shared" si="13"/>
        <v>20.621429566671313</v>
      </c>
      <c r="K79" s="7">
        <v>4427</v>
      </c>
      <c r="L79" s="11">
        <f t="shared" si="14"/>
        <v>61.683154521387763</v>
      </c>
      <c r="M79" s="7">
        <v>1270</v>
      </c>
      <c r="N79" s="11">
        <f t="shared" si="15"/>
        <v>17.695415911940923</v>
      </c>
      <c r="O79" s="11">
        <f t="shared" si="16"/>
        <v>62.118816354190201</v>
      </c>
      <c r="P79" s="15">
        <v>379</v>
      </c>
      <c r="Q79" s="11">
        <v>5.2807579768705581</v>
      </c>
      <c r="R79" s="11">
        <f t="shared" si="17"/>
        <v>29.84251968503937</v>
      </c>
    </row>
    <row r="80" spans="1:18" ht="25.5">
      <c r="A80" s="2">
        <v>77</v>
      </c>
      <c r="B80" s="9" t="s">
        <v>97</v>
      </c>
      <c r="C80" s="9" t="s">
        <v>102</v>
      </c>
      <c r="D80" s="4" t="s">
        <v>32</v>
      </c>
      <c r="E80" s="7">
        <v>24951</v>
      </c>
      <c r="F80" s="7">
        <v>12634</v>
      </c>
      <c r="G80" s="7">
        <v>12317</v>
      </c>
      <c r="H80" s="11">
        <f t="shared" si="12"/>
        <v>1.2183700375994921</v>
      </c>
      <c r="I80" s="7">
        <v>5023</v>
      </c>
      <c r="J80" s="11">
        <f t="shared" si="13"/>
        <v>20.131457657007733</v>
      </c>
      <c r="K80" s="7">
        <v>15158</v>
      </c>
      <c r="L80" s="11">
        <f t="shared" si="14"/>
        <v>60.751072101318584</v>
      </c>
      <c r="M80" s="7">
        <v>4770</v>
      </c>
      <c r="N80" s="11">
        <f t="shared" si="15"/>
        <v>19.117470241673683</v>
      </c>
      <c r="O80" s="11">
        <f t="shared" si="16"/>
        <v>64.606148568412721</v>
      </c>
      <c r="P80" s="15">
        <v>1279</v>
      </c>
      <c r="Q80" s="11">
        <v>5.126047052222356</v>
      </c>
      <c r="R80" s="11">
        <f t="shared" si="17"/>
        <v>26.813417190775681</v>
      </c>
    </row>
    <row r="81" spans="1:18">
      <c r="A81" s="2">
        <v>78</v>
      </c>
      <c r="B81" s="9" t="s">
        <v>103</v>
      </c>
      <c r="C81" s="9" t="s">
        <v>104</v>
      </c>
      <c r="D81" s="4" t="s">
        <v>18</v>
      </c>
      <c r="E81" s="7">
        <v>3356</v>
      </c>
      <c r="F81" s="7">
        <v>1702</v>
      </c>
      <c r="G81" s="7">
        <v>1654</v>
      </c>
      <c r="H81" s="11">
        <f t="shared" si="12"/>
        <v>0.16387518921822355</v>
      </c>
      <c r="I81" s="7">
        <v>587</v>
      </c>
      <c r="J81" s="11">
        <f t="shared" si="13"/>
        <v>17.491060786650774</v>
      </c>
      <c r="K81" s="7">
        <v>2012</v>
      </c>
      <c r="L81" s="11">
        <f t="shared" si="14"/>
        <v>59.952324195470794</v>
      </c>
      <c r="M81" s="7">
        <v>757</v>
      </c>
      <c r="N81" s="11">
        <f t="shared" si="15"/>
        <v>22.556615017878425</v>
      </c>
      <c r="O81" s="11">
        <f t="shared" si="16"/>
        <v>66.799204771371762</v>
      </c>
      <c r="P81" s="15">
        <v>286</v>
      </c>
      <c r="Q81" s="11">
        <v>8.5220500595947559</v>
      </c>
      <c r="R81" s="11">
        <f t="shared" si="17"/>
        <v>37.780713342140025</v>
      </c>
    </row>
    <row r="82" spans="1:18">
      <c r="A82" s="2">
        <v>79</v>
      </c>
      <c r="B82" s="9" t="s">
        <v>103</v>
      </c>
      <c r="C82" s="9" t="s">
        <v>105</v>
      </c>
      <c r="D82" s="4" t="s">
        <v>18</v>
      </c>
      <c r="E82" s="7">
        <v>5252</v>
      </c>
      <c r="F82" s="7">
        <v>2647</v>
      </c>
      <c r="G82" s="7">
        <v>2605</v>
      </c>
      <c r="H82" s="11">
        <f t="shared" si="12"/>
        <v>0.25645783485521756</v>
      </c>
      <c r="I82" s="7">
        <v>830</v>
      </c>
      <c r="J82" s="11">
        <f t="shared" si="13"/>
        <v>15.803503427265802</v>
      </c>
      <c r="K82" s="7">
        <v>3209</v>
      </c>
      <c r="L82" s="11">
        <f t="shared" si="14"/>
        <v>61.100533130236101</v>
      </c>
      <c r="M82" s="7">
        <v>1213</v>
      </c>
      <c r="N82" s="11">
        <f t="shared" si="15"/>
        <v>23.095963442498096</v>
      </c>
      <c r="O82" s="11">
        <f t="shared" si="16"/>
        <v>63.664693050794639</v>
      </c>
      <c r="P82" s="15">
        <v>380</v>
      </c>
      <c r="Q82" s="11">
        <v>7.2353389185072352</v>
      </c>
      <c r="R82" s="11">
        <f t="shared" si="17"/>
        <v>31.327287716405607</v>
      </c>
    </row>
    <row r="83" spans="1:18">
      <c r="A83" s="2">
        <v>80</v>
      </c>
      <c r="B83" s="9" t="s">
        <v>103</v>
      </c>
      <c r="C83" s="9" t="s">
        <v>106</v>
      </c>
      <c r="D83" s="4" t="s">
        <v>18</v>
      </c>
      <c r="E83" s="7">
        <v>7431</v>
      </c>
      <c r="F83" s="7">
        <v>3747</v>
      </c>
      <c r="G83" s="7">
        <v>3684</v>
      </c>
      <c r="H83" s="11">
        <f t="shared" si="12"/>
        <v>0.36285951462473753</v>
      </c>
      <c r="I83" s="7">
        <v>1283</v>
      </c>
      <c r="J83" s="11">
        <f t="shared" si="13"/>
        <v>17.265509352711614</v>
      </c>
      <c r="K83" s="7">
        <v>4502</v>
      </c>
      <c r="L83" s="11">
        <f t="shared" si="14"/>
        <v>60.584039833131477</v>
      </c>
      <c r="M83" s="7">
        <v>1646</v>
      </c>
      <c r="N83" s="11">
        <f t="shared" si="15"/>
        <v>22.150450814156912</v>
      </c>
      <c r="O83" s="11">
        <f t="shared" si="16"/>
        <v>65.059973345179927</v>
      </c>
      <c r="P83" s="15">
        <v>545</v>
      </c>
      <c r="Q83" s="11">
        <v>7.3341407616740684</v>
      </c>
      <c r="R83" s="11">
        <f t="shared" si="17"/>
        <v>33.110571081409482</v>
      </c>
    </row>
    <row r="84" spans="1:18" ht="25.5">
      <c r="A84" s="2">
        <v>81</v>
      </c>
      <c r="B84" s="9" t="s">
        <v>103</v>
      </c>
      <c r="C84" s="9" t="s">
        <v>107</v>
      </c>
      <c r="D84" s="4" t="s">
        <v>32</v>
      </c>
      <c r="E84" s="7">
        <v>9100</v>
      </c>
      <c r="F84" s="7">
        <v>4559</v>
      </c>
      <c r="G84" s="7">
        <v>4541</v>
      </c>
      <c r="H84" s="11">
        <f t="shared" si="12"/>
        <v>0.4443576346501294</v>
      </c>
      <c r="I84" s="7">
        <v>1583</v>
      </c>
      <c r="J84" s="11">
        <f t="shared" si="13"/>
        <v>17.395604395604394</v>
      </c>
      <c r="K84" s="7">
        <v>5577</v>
      </c>
      <c r="L84" s="11">
        <f t="shared" si="14"/>
        <v>61.285714285714285</v>
      </c>
      <c r="M84" s="7">
        <v>1940</v>
      </c>
      <c r="N84" s="11">
        <f t="shared" si="15"/>
        <v>21.318681318681318</v>
      </c>
      <c r="O84" s="11">
        <f t="shared" si="16"/>
        <v>63.170163170163171</v>
      </c>
      <c r="P84" s="15">
        <v>631</v>
      </c>
      <c r="Q84" s="11">
        <v>6.9340659340659343</v>
      </c>
      <c r="R84" s="11">
        <f t="shared" si="17"/>
        <v>32.52577319587629</v>
      </c>
    </row>
    <row r="85" spans="1:18">
      <c r="A85" s="2">
        <v>82</v>
      </c>
      <c r="B85" s="9" t="s">
        <v>103</v>
      </c>
      <c r="C85" s="9" t="s">
        <v>108</v>
      </c>
      <c r="D85" s="4" t="s">
        <v>17</v>
      </c>
      <c r="E85" s="7">
        <v>5410</v>
      </c>
      <c r="F85" s="7">
        <v>2825</v>
      </c>
      <c r="G85" s="7">
        <v>2585</v>
      </c>
      <c r="H85" s="11">
        <f t="shared" si="12"/>
        <v>0.26417305532496704</v>
      </c>
      <c r="I85" s="7">
        <v>827</v>
      </c>
      <c r="J85" s="11">
        <f t="shared" si="13"/>
        <v>15.286506469500925</v>
      </c>
      <c r="K85" s="7">
        <v>3166</v>
      </c>
      <c r="L85" s="11">
        <f t="shared" si="14"/>
        <v>58.521256931608136</v>
      </c>
      <c r="M85" s="7">
        <v>1417</v>
      </c>
      <c r="N85" s="11">
        <f t="shared" si="15"/>
        <v>26.192236598890943</v>
      </c>
      <c r="O85" s="11">
        <f t="shared" si="16"/>
        <v>70.878079595704364</v>
      </c>
      <c r="P85" s="15">
        <v>421</v>
      </c>
      <c r="Q85" s="11">
        <v>7.7818853974122</v>
      </c>
      <c r="R85" s="11">
        <f t="shared" si="17"/>
        <v>29.710656316160904</v>
      </c>
    </row>
    <row r="86" spans="1:18">
      <c r="A86" s="2">
        <v>83</v>
      </c>
      <c r="B86" s="9" t="s">
        <v>103</v>
      </c>
      <c r="C86" s="9" t="s">
        <v>108</v>
      </c>
      <c r="D86" s="4" t="s">
        <v>18</v>
      </c>
      <c r="E86" s="7">
        <v>4335</v>
      </c>
      <c r="F86" s="7">
        <v>2216</v>
      </c>
      <c r="G86" s="7">
        <v>2119</v>
      </c>
      <c r="H86" s="11">
        <f t="shared" si="12"/>
        <v>0.21168025782508912</v>
      </c>
      <c r="I86" s="7">
        <v>797</v>
      </c>
      <c r="J86" s="11">
        <f t="shared" si="13"/>
        <v>18.385236447520185</v>
      </c>
      <c r="K86" s="7">
        <v>2595</v>
      </c>
      <c r="L86" s="11">
        <f t="shared" si="14"/>
        <v>59.861591695501723</v>
      </c>
      <c r="M86" s="7">
        <v>943</v>
      </c>
      <c r="N86" s="11">
        <f t="shared" si="15"/>
        <v>21.753171856978085</v>
      </c>
      <c r="O86" s="11">
        <f t="shared" si="16"/>
        <v>67.052023121387279</v>
      </c>
      <c r="P86" s="15">
        <v>349</v>
      </c>
      <c r="Q86" s="11">
        <v>8.0507497116493667</v>
      </c>
      <c r="R86" s="11">
        <f t="shared" si="17"/>
        <v>37.009544008483566</v>
      </c>
    </row>
    <row r="87" spans="1:18">
      <c r="A87" s="2">
        <v>84</v>
      </c>
      <c r="B87" s="9" t="s">
        <v>103</v>
      </c>
      <c r="C87" s="9" t="s">
        <v>109</v>
      </c>
      <c r="D87" s="4" t="s">
        <v>18</v>
      </c>
      <c r="E87" s="7">
        <v>4694</v>
      </c>
      <c r="F87" s="7">
        <v>2281</v>
      </c>
      <c r="G87" s="7">
        <v>2413</v>
      </c>
      <c r="H87" s="11">
        <f t="shared" si="12"/>
        <v>0.22921041066458325</v>
      </c>
      <c r="I87" s="7">
        <v>750</v>
      </c>
      <c r="J87" s="11">
        <f t="shared" si="13"/>
        <v>15.977844056242011</v>
      </c>
      <c r="K87" s="7">
        <v>2900</v>
      </c>
      <c r="L87" s="11">
        <f t="shared" si="14"/>
        <v>61.780997017469105</v>
      </c>
      <c r="M87" s="7">
        <v>1044</v>
      </c>
      <c r="N87" s="11">
        <f t="shared" si="15"/>
        <v>22.241158926288879</v>
      </c>
      <c r="O87" s="11">
        <f t="shared" si="16"/>
        <v>61.862068965517238</v>
      </c>
      <c r="P87" s="15">
        <v>338</v>
      </c>
      <c r="Q87" s="11">
        <v>7.2006817213463998</v>
      </c>
      <c r="R87" s="11">
        <f t="shared" si="17"/>
        <v>32.375478927203069</v>
      </c>
    </row>
    <row r="88" spans="1:18">
      <c r="A88" s="2">
        <v>85</v>
      </c>
      <c r="B88" s="9" t="s">
        <v>110</v>
      </c>
      <c r="C88" s="9" t="s">
        <v>111</v>
      </c>
      <c r="D88" s="4" t="s">
        <v>18</v>
      </c>
      <c r="E88" s="7">
        <v>5248</v>
      </c>
      <c r="F88" s="7">
        <v>2561</v>
      </c>
      <c r="G88" s="7">
        <v>2687</v>
      </c>
      <c r="H88" s="11">
        <f t="shared" si="12"/>
        <v>0.25626251281800871</v>
      </c>
      <c r="I88" s="7">
        <v>983</v>
      </c>
      <c r="J88" s="11">
        <f t="shared" si="13"/>
        <v>18.730945121951219</v>
      </c>
      <c r="K88" s="7">
        <v>3118</v>
      </c>
      <c r="L88" s="11">
        <f t="shared" si="14"/>
        <v>59.413109756097562</v>
      </c>
      <c r="M88" s="7">
        <v>1147</v>
      </c>
      <c r="N88" s="11">
        <f t="shared" si="15"/>
        <v>21.855945121951219</v>
      </c>
      <c r="O88" s="11">
        <f t="shared" si="16"/>
        <v>68.313021167415016</v>
      </c>
      <c r="P88" s="15">
        <v>367</v>
      </c>
      <c r="Q88" s="11">
        <v>6.993140243902439</v>
      </c>
      <c r="R88" s="11">
        <f t="shared" si="17"/>
        <v>31.996512641673931</v>
      </c>
    </row>
    <row r="89" spans="1:18">
      <c r="A89" s="2">
        <v>86</v>
      </c>
      <c r="B89" s="9" t="s">
        <v>110</v>
      </c>
      <c r="C89" s="9" t="s">
        <v>112</v>
      </c>
      <c r="D89" s="4" t="s">
        <v>18</v>
      </c>
      <c r="E89" s="7">
        <v>4741</v>
      </c>
      <c r="F89" s="7">
        <v>2384</v>
      </c>
      <c r="G89" s="7">
        <v>2357</v>
      </c>
      <c r="H89" s="11">
        <f t="shared" si="12"/>
        <v>0.23150544460178718</v>
      </c>
      <c r="I89" s="7">
        <v>991</v>
      </c>
      <c r="J89" s="11">
        <f t="shared" si="13"/>
        <v>20.90276313014132</v>
      </c>
      <c r="K89" s="7">
        <v>2809</v>
      </c>
      <c r="L89" s="11">
        <f t="shared" si="14"/>
        <v>59.249103564648806</v>
      </c>
      <c r="M89" s="7">
        <v>941</v>
      </c>
      <c r="N89" s="11">
        <f t="shared" si="15"/>
        <v>19.848133305209874</v>
      </c>
      <c r="O89" s="11">
        <f t="shared" si="16"/>
        <v>68.778924884300466</v>
      </c>
      <c r="P89" s="15">
        <v>298</v>
      </c>
      <c r="Q89" s="11">
        <v>6.2855937565914362</v>
      </c>
      <c r="R89" s="11">
        <f t="shared" si="17"/>
        <v>31.668437832093517</v>
      </c>
    </row>
    <row r="90" spans="1:18">
      <c r="A90" s="2">
        <v>87</v>
      </c>
      <c r="B90" s="9" t="s">
        <v>110</v>
      </c>
      <c r="C90" s="9" t="s">
        <v>113</v>
      </c>
      <c r="D90" s="4" t="s">
        <v>17</v>
      </c>
      <c r="E90" s="7">
        <v>15820</v>
      </c>
      <c r="F90" s="7">
        <v>8318</v>
      </c>
      <c r="G90" s="7">
        <v>7502</v>
      </c>
      <c r="H90" s="11">
        <f t="shared" si="12"/>
        <v>0.7724986571609942</v>
      </c>
      <c r="I90" s="7">
        <v>2831</v>
      </c>
      <c r="J90" s="11">
        <f t="shared" si="13"/>
        <v>17.895069532237674</v>
      </c>
      <c r="K90" s="7">
        <v>9261</v>
      </c>
      <c r="L90" s="11">
        <f t="shared" si="14"/>
        <v>58.539823008849559</v>
      </c>
      <c r="M90" s="7">
        <v>3728</v>
      </c>
      <c r="N90" s="11">
        <f t="shared" si="15"/>
        <v>23.565107458912767</v>
      </c>
      <c r="O90" s="11">
        <f t="shared" si="16"/>
        <v>70.823885109599388</v>
      </c>
      <c r="P90" s="15">
        <v>991</v>
      </c>
      <c r="Q90" s="11">
        <v>6.2642225031605561</v>
      </c>
      <c r="R90" s="11">
        <f t="shared" si="17"/>
        <v>26.582618025751071</v>
      </c>
    </row>
    <row r="91" spans="1:18">
      <c r="A91" s="2">
        <v>88</v>
      </c>
      <c r="B91" s="9" t="s">
        <v>110</v>
      </c>
      <c r="C91" s="9" t="s">
        <v>113</v>
      </c>
      <c r="D91" s="4" t="s">
        <v>18</v>
      </c>
      <c r="E91" s="7">
        <v>7486</v>
      </c>
      <c r="F91" s="7">
        <v>3646</v>
      </c>
      <c r="G91" s="7">
        <v>3840</v>
      </c>
      <c r="H91" s="11">
        <f t="shared" si="12"/>
        <v>0.36554519263635921</v>
      </c>
      <c r="I91" s="7">
        <v>1529</v>
      </c>
      <c r="J91" s="11">
        <f t="shared" si="13"/>
        <v>20.424792946834092</v>
      </c>
      <c r="K91" s="7">
        <v>4621</v>
      </c>
      <c r="L91" s="11">
        <f t="shared" si="14"/>
        <v>61.728559978626777</v>
      </c>
      <c r="M91" s="7">
        <v>1336</v>
      </c>
      <c r="N91" s="11">
        <f t="shared" si="15"/>
        <v>17.846647074539142</v>
      </c>
      <c r="O91" s="11">
        <f t="shared" si="16"/>
        <v>61.999567193248218</v>
      </c>
      <c r="P91" s="15">
        <v>431</v>
      </c>
      <c r="Q91" s="11">
        <v>5.7574138391664444</v>
      </c>
      <c r="R91" s="11">
        <f t="shared" si="17"/>
        <v>32.26047904191617</v>
      </c>
    </row>
    <row r="92" spans="1:18">
      <c r="A92" s="2">
        <v>89</v>
      </c>
      <c r="B92" s="9" t="s">
        <v>110</v>
      </c>
      <c r="C92" s="9" t="s">
        <v>114</v>
      </c>
      <c r="D92" s="4" t="s">
        <v>18</v>
      </c>
      <c r="E92" s="7">
        <v>5774</v>
      </c>
      <c r="F92" s="7">
        <v>2913</v>
      </c>
      <c r="G92" s="7">
        <v>2861</v>
      </c>
      <c r="H92" s="11">
        <f t="shared" si="12"/>
        <v>0.28194736071097221</v>
      </c>
      <c r="I92" s="7">
        <v>1000</v>
      </c>
      <c r="J92" s="11">
        <f t="shared" si="13"/>
        <v>17.319016279875303</v>
      </c>
      <c r="K92" s="7">
        <v>3561</v>
      </c>
      <c r="L92" s="11">
        <f t="shared" si="14"/>
        <v>61.673016972635949</v>
      </c>
      <c r="M92" s="7">
        <v>1213</v>
      </c>
      <c r="N92" s="11">
        <f t="shared" si="15"/>
        <v>21.007966747488744</v>
      </c>
      <c r="O92" s="11">
        <f t="shared" si="16"/>
        <v>62.145464757090707</v>
      </c>
      <c r="P92" s="15">
        <v>421</v>
      </c>
      <c r="Q92" s="11">
        <v>7.2913058538275024</v>
      </c>
      <c r="R92" s="11">
        <f t="shared" si="17"/>
        <v>34.707337180544108</v>
      </c>
    </row>
    <row r="93" spans="1:18">
      <c r="A93" s="2">
        <v>90</v>
      </c>
      <c r="B93" s="9" t="s">
        <v>110</v>
      </c>
      <c r="C93" s="9" t="s">
        <v>115</v>
      </c>
      <c r="D93" s="4" t="s">
        <v>18</v>
      </c>
      <c r="E93" s="7">
        <v>3912</v>
      </c>
      <c r="F93" s="7">
        <v>1998</v>
      </c>
      <c r="G93" s="7">
        <v>1914</v>
      </c>
      <c r="H93" s="11">
        <f t="shared" si="12"/>
        <v>0.19102495239025344</v>
      </c>
      <c r="I93" s="7">
        <v>714</v>
      </c>
      <c r="J93" s="11">
        <f t="shared" si="13"/>
        <v>18.25153374233129</v>
      </c>
      <c r="K93" s="7">
        <v>2384</v>
      </c>
      <c r="L93" s="11">
        <f t="shared" si="14"/>
        <v>60.940695296523515</v>
      </c>
      <c r="M93" s="7">
        <v>814</v>
      </c>
      <c r="N93" s="11">
        <f t="shared" si="15"/>
        <v>20.807770961145195</v>
      </c>
      <c r="O93" s="11">
        <f t="shared" si="16"/>
        <v>64.09395973154362</v>
      </c>
      <c r="P93" s="15">
        <v>295</v>
      </c>
      <c r="Q93" s="11">
        <v>7.5408997955010229</v>
      </c>
      <c r="R93" s="11">
        <f t="shared" si="17"/>
        <v>36.240786240786242</v>
      </c>
    </row>
    <row r="94" spans="1:18" ht="25.5">
      <c r="A94" s="2">
        <v>91</v>
      </c>
      <c r="B94" s="9" t="s">
        <v>116</v>
      </c>
      <c r="C94" s="9" t="s">
        <v>117</v>
      </c>
      <c r="D94" s="4" t="s">
        <v>32</v>
      </c>
      <c r="E94" s="7">
        <v>6776</v>
      </c>
      <c r="F94" s="7">
        <v>3378</v>
      </c>
      <c r="G94" s="7">
        <v>3398</v>
      </c>
      <c r="H94" s="11">
        <f t="shared" si="12"/>
        <v>0.33087553103178863</v>
      </c>
      <c r="I94" s="7">
        <v>1339</v>
      </c>
      <c r="J94" s="11">
        <f t="shared" si="13"/>
        <v>19.760920897284535</v>
      </c>
      <c r="K94" s="7">
        <v>4117</v>
      </c>
      <c r="L94" s="11">
        <f t="shared" si="14"/>
        <v>60.758559622195982</v>
      </c>
      <c r="M94" s="7">
        <v>1320</v>
      </c>
      <c r="N94" s="11">
        <f t="shared" si="15"/>
        <v>19.480519480519483</v>
      </c>
      <c r="O94" s="11">
        <f t="shared" si="16"/>
        <v>64.585863492834577</v>
      </c>
      <c r="P94" s="15">
        <v>377</v>
      </c>
      <c r="Q94" s="11">
        <v>5.5637544273907906</v>
      </c>
      <c r="R94" s="11">
        <f t="shared" si="17"/>
        <v>28.560606060606059</v>
      </c>
    </row>
    <row r="95" spans="1:18" ht="25.5">
      <c r="A95" s="2">
        <v>92</v>
      </c>
      <c r="B95" s="9" t="s">
        <v>116</v>
      </c>
      <c r="C95" s="9" t="s">
        <v>118</v>
      </c>
      <c r="D95" s="4" t="s">
        <v>32</v>
      </c>
      <c r="E95" s="7">
        <v>15693</v>
      </c>
      <c r="F95" s="7">
        <v>8031</v>
      </c>
      <c r="G95" s="7">
        <v>7662</v>
      </c>
      <c r="H95" s="11">
        <f t="shared" si="12"/>
        <v>0.76629718247961331</v>
      </c>
      <c r="I95" s="7">
        <v>2917</v>
      </c>
      <c r="J95" s="11">
        <f t="shared" si="13"/>
        <v>18.58790543554451</v>
      </c>
      <c r="K95" s="7">
        <v>9438</v>
      </c>
      <c r="L95" s="11">
        <f t="shared" si="14"/>
        <v>60.141464347161154</v>
      </c>
      <c r="M95" s="7">
        <v>3338</v>
      </c>
      <c r="N95" s="11">
        <f t="shared" si="15"/>
        <v>21.270630217294332</v>
      </c>
      <c r="O95" s="11">
        <f t="shared" si="16"/>
        <v>66.274634456452645</v>
      </c>
      <c r="P95" s="15">
        <v>994</v>
      </c>
      <c r="Q95" s="11">
        <v>6.3340342828012481</v>
      </c>
      <c r="R95" s="11">
        <f t="shared" si="17"/>
        <v>29.778310365488313</v>
      </c>
    </row>
    <row r="96" spans="1:18">
      <c r="A96" s="2">
        <v>93</v>
      </c>
      <c r="B96" s="9" t="s">
        <v>116</v>
      </c>
      <c r="C96" s="9" t="s">
        <v>119</v>
      </c>
      <c r="D96" s="4" t="s">
        <v>18</v>
      </c>
      <c r="E96" s="7">
        <v>4883</v>
      </c>
      <c r="F96" s="7">
        <v>2372</v>
      </c>
      <c r="G96" s="7">
        <v>2511</v>
      </c>
      <c r="H96" s="11">
        <f t="shared" si="12"/>
        <v>0.23843937692270131</v>
      </c>
      <c r="I96" s="7">
        <v>970</v>
      </c>
      <c r="J96" s="11">
        <f t="shared" si="13"/>
        <v>19.864837190251894</v>
      </c>
      <c r="K96" s="7">
        <v>2993</v>
      </c>
      <c r="L96" s="11">
        <f t="shared" si="14"/>
        <v>61.294286299406096</v>
      </c>
      <c r="M96" s="7">
        <v>920</v>
      </c>
      <c r="N96" s="11">
        <f t="shared" si="15"/>
        <v>18.840876510342003</v>
      </c>
      <c r="O96" s="11">
        <f t="shared" si="16"/>
        <v>63.14734380220515</v>
      </c>
      <c r="P96" s="15">
        <v>254</v>
      </c>
      <c r="Q96" s="11">
        <v>5.2017202539422485</v>
      </c>
      <c r="R96" s="11">
        <f t="shared" si="17"/>
        <v>27.608695652173914</v>
      </c>
    </row>
    <row r="97" spans="1:18" ht="25.5">
      <c r="A97" s="2">
        <v>94</v>
      </c>
      <c r="B97" s="9" t="s">
        <v>116</v>
      </c>
      <c r="C97" s="9" t="s">
        <v>120</v>
      </c>
      <c r="D97" s="4" t="s">
        <v>32</v>
      </c>
      <c r="E97" s="7">
        <v>13287</v>
      </c>
      <c r="F97" s="7">
        <v>6618</v>
      </c>
      <c r="G97" s="7">
        <v>6669</v>
      </c>
      <c r="H97" s="11">
        <f t="shared" si="12"/>
        <v>0.64881097709849112</v>
      </c>
      <c r="I97" s="7">
        <v>2514</v>
      </c>
      <c r="J97" s="11">
        <f t="shared" si="13"/>
        <v>18.920749604876946</v>
      </c>
      <c r="K97" s="7">
        <v>7948</v>
      </c>
      <c r="L97" s="11">
        <f t="shared" si="14"/>
        <v>59.817867088131258</v>
      </c>
      <c r="M97" s="7">
        <v>2825</v>
      </c>
      <c r="N97" s="11">
        <f t="shared" si="15"/>
        <v>21.261383306991796</v>
      </c>
      <c r="O97" s="11">
        <f t="shared" si="16"/>
        <v>67.174131857070961</v>
      </c>
      <c r="P97" s="15">
        <v>870</v>
      </c>
      <c r="Q97" s="11">
        <v>6.5477534432151723</v>
      </c>
      <c r="R97" s="11">
        <f t="shared" si="17"/>
        <v>30.796460176991154</v>
      </c>
    </row>
    <row r="98" spans="1:18">
      <c r="A98" s="2">
        <v>95</v>
      </c>
      <c r="B98" s="9" t="s">
        <v>121</v>
      </c>
      <c r="C98" s="9" t="s">
        <v>122</v>
      </c>
      <c r="D98" s="4" t="s">
        <v>18</v>
      </c>
      <c r="E98" s="7">
        <v>5132</v>
      </c>
      <c r="F98" s="7">
        <v>2554</v>
      </c>
      <c r="G98" s="7">
        <v>2578</v>
      </c>
      <c r="H98" s="11">
        <f t="shared" si="12"/>
        <v>0.2505981737389521</v>
      </c>
      <c r="I98" s="7">
        <v>1083</v>
      </c>
      <c r="J98" s="11">
        <f t="shared" si="13"/>
        <v>21.102883865939205</v>
      </c>
      <c r="K98" s="7">
        <v>3057</v>
      </c>
      <c r="L98" s="11">
        <f t="shared" si="14"/>
        <v>59.567420109119254</v>
      </c>
      <c r="M98" s="7">
        <v>992</v>
      </c>
      <c r="N98" s="11">
        <f t="shared" si="15"/>
        <v>19.329696024941541</v>
      </c>
      <c r="O98" s="11">
        <f t="shared" si="16"/>
        <v>67.877003598298984</v>
      </c>
      <c r="P98" s="15">
        <v>274</v>
      </c>
      <c r="Q98" s="11">
        <v>5.3390491036632888</v>
      </c>
      <c r="R98" s="11">
        <f t="shared" si="17"/>
        <v>27.62096774193548</v>
      </c>
    </row>
    <row r="99" spans="1:18">
      <c r="A99" s="2">
        <v>96</v>
      </c>
      <c r="B99" s="9" t="s">
        <v>121</v>
      </c>
      <c r="C99" s="9" t="s">
        <v>123</v>
      </c>
      <c r="D99" s="4" t="s">
        <v>18</v>
      </c>
      <c r="E99" s="7">
        <v>7108</v>
      </c>
      <c r="F99" s="7">
        <v>3558</v>
      </c>
      <c r="G99" s="7">
        <v>3550</v>
      </c>
      <c r="H99" s="11">
        <f t="shared" si="12"/>
        <v>0.34708726012012303</v>
      </c>
      <c r="I99" s="7">
        <v>1374</v>
      </c>
      <c r="J99" s="11">
        <f t="shared" si="13"/>
        <v>19.330332020258865</v>
      </c>
      <c r="K99" s="7">
        <v>4288</v>
      </c>
      <c r="L99" s="11">
        <f t="shared" si="14"/>
        <v>60.326392796848616</v>
      </c>
      <c r="M99" s="7">
        <v>1446</v>
      </c>
      <c r="N99" s="11">
        <f t="shared" si="15"/>
        <v>20.343275182892516</v>
      </c>
      <c r="O99" s="11">
        <f t="shared" si="16"/>
        <v>65.764925373134332</v>
      </c>
      <c r="P99" s="15">
        <v>371</v>
      </c>
      <c r="Q99" s="11">
        <v>5.2194710185706246</v>
      </c>
      <c r="R99" s="11">
        <f t="shared" si="17"/>
        <v>25.656984785615489</v>
      </c>
    </row>
    <row r="100" spans="1:18">
      <c r="A100" s="2">
        <v>97</v>
      </c>
      <c r="B100" s="9" t="s">
        <v>121</v>
      </c>
      <c r="C100" s="9" t="s">
        <v>124</v>
      </c>
      <c r="D100" s="4" t="s">
        <v>18</v>
      </c>
      <c r="E100" s="7">
        <v>4864</v>
      </c>
      <c r="F100" s="7">
        <v>2371</v>
      </c>
      <c r="G100" s="7">
        <v>2493</v>
      </c>
      <c r="H100" s="11">
        <f t="shared" ref="H100:H131" si="18">E100/E$148*100</f>
        <v>0.23751159724595927</v>
      </c>
      <c r="I100" s="7">
        <v>973</v>
      </c>
      <c r="J100" s="11">
        <f t="shared" ref="J100:J131" si="19">I100/E100*100</f>
        <v>20.004111842105264</v>
      </c>
      <c r="K100" s="7">
        <v>3006</v>
      </c>
      <c r="L100" s="11">
        <f t="shared" ref="L100:L131" si="20">K100/E100*100</f>
        <v>61.800986842105267</v>
      </c>
      <c r="M100" s="7">
        <v>885</v>
      </c>
      <c r="N100" s="11">
        <f t="shared" ref="N100:N131" si="21">M100/E100*100</f>
        <v>18.194901315789476</v>
      </c>
      <c r="O100" s="11">
        <f t="shared" ref="O100:O131" si="22">(I100+M100)/K100*100</f>
        <v>61.809713905522287</v>
      </c>
      <c r="P100" s="15">
        <v>231</v>
      </c>
      <c r="Q100" s="11">
        <v>4.7491776315789469</v>
      </c>
      <c r="R100" s="11">
        <f t="shared" ref="R100:R131" si="23">P100/M100*100</f>
        <v>26.101694915254235</v>
      </c>
    </row>
    <row r="101" spans="1:18">
      <c r="A101" s="2">
        <v>98</v>
      </c>
      <c r="B101" s="9" t="s">
        <v>121</v>
      </c>
      <c r="C101" s="9" t="s">
        <v>125</v>
      </c>
      <c r="D101" s="4" t="s">
        <v>18</v>
      </c>
      <c r="E101" s="7">
        <v>8000</v>
      </c>
      <c r="F101" s="7">
        <v>3992</v>
      </c>
      <c r="G101" s="7">
        <v>4008</v>
      </c>
      <c r="H101" s="11">
        <f t="shared" si="18"/>
        <v>0.39064407441769622</v>
      </c>
      <c r="I101" s="7">
        <v>1596</v>
      </c>
      <c r="J101" s="11">
        <f t="shared" si="19"/>
        <v>19.950000000000003</v>
      </c>
      <c r="K101" s="7">
        <v>4878</v>
      </c>
      <c r="L101" s="11">
        <f t="shared" si="20"/>
        <v>60.975000000000001</v>
      </c>
      <c r="M101" s="7">
        <v>1526</v>
      </c>
      <c r="N101" s="11">
        <f t="shared" si="21"/>
        <v>19.074999999999999</v>
      </c>
      <c r="O101" s="11">
        <f t="shared" si="22"/>
        <v>64.00164001640016</v>
      </c>
      <c r="P101" s="15">
        <v>403</v>
      </c>
      <c r="Q101" s="11">
        <v>5.0375000000000005</v>
      </c>
      <c r="R101" s="11">
        <f t="shared" si="23"/>
        <v>26.408912188728699</v>
      </c>
    </row>
    <row r="102" spans="1:18">
      <c r="A102" s="2">
        <v>99</v>
      </c>
      <c r="B102" s="9" t="s">
        <v>121</v>
      </c>
      <c r="C102" s="9" t="s">
        <v>126</v>
      </c>
      <c r="D102" s="4" t="s">
        <v>18</v>
      </c>
      <c r="E102" s="7">
        <v>4310</v>
      </c>
      <c r="F102" s="7">
        <v>2177</v>
      </c>
      <c r="G102" s="7">
        <v>2133</v>
      </c>
      <c r="H102" s="11">
        <f t="shared" si="18"/>
        <v>0.21045949509253381</v>
      </c>
      <c r="I102" s="7">
        <v>916</v>
      </c>
      <c r="J102" s="11">
        <f t="shared" si="19"/>
        <v>21.252900232018561</v>
      </c>
      <c r="K102" s="7">
        <v>2605</v>
      </c>
      <c r="L102" s="11">
        <f t="shared" si="20"/>
        <v>60.440835266821345</v>
      </c>
      <c r="M102" s="7">
        <v>789</v>
      </c>
      <c r="N102" s="11">
        <f t="shared" si="21"/>
        <v>18.306264501160094</v>
      </c>
      <c r="O102" s="11">
        <f t="shared" si="22"/>
        <v>65.451055662188097</v>
      </c>
      <c r="P102" s="15">
        <v>207</v>
      </c>
      <c r="Q102" s="11">
        <v>4.8027842227378184</v>
      </c>
      <c r="R102" s="11">
        <f t="shared" si="23"/>
        <v>26.235741444866921</v>
      </c>
    </row>
    <row r="103" spans="1:18" ht="25.5">
      <c r="A103" s="2">
        <v>100</v>
      </c>
      <c r="B103" s="9" t="s">
        <v>121</v>
      </c>
      <c r="C103" s="9" t="s">
        <v>127</v>
      </c>
      <c r="D103" s="4" t="s">
        <v>32</v>
      </c>
      <c r="E103" s="7">
        <v>9967</v>
      </c>
      <c r="F103" s="7">
        <v>5088</v>
      </c>
      <c r="G103" s="7">
        <v>4879</v>
      </c>
      <c r="H103" s="11">
        <f t="shared" si="18"/>
        <v>0.48669368621514725</v>
      </c>
      <c r="I103" s="7">
        <v>1750</v>
      </c>
      <c r="J103" s="11">
        <f t="shared" si="19"/>
        <v>17.557941205979731</v>
      </c>
      <c r="K103" s="7">
        <v>6022</v>
      </c>
      <c r="L103" s="11">
        <f t="shared" si="20"/>
        <v>60.419383967091399</v>
      </c>
      <c r="M103" s="7">
        <v>2195</v>
      </c>
      <c r="N103" s="11">
        <f t="shared" si="21"/>
        <v>22.022674826928863</v>
      </c>
      <c r="O103" s="11">
        <f t="shared" si="22"/>
        <v>65.509797409498503</v>
      </c>
      <c r="P103" s="15">
        <v>650</v>
      </c>
      <c r="Q103" s="11">
        <v>6.5215210193639006</v>
      </c>
      <c r="R103" s="11">
        <f t="shared" si="23"/>
        <v>29.6127562642369</v>
      </c>
    </row>
    <row r="104" spans="1:18">
      <c r="A104" s="2">
        <v>101</v>
      </c>
      <c r="B104" s="9" t="s">
        <v>121</v>
      </c>
      <c r="C104" s="9" t="s">
        <v>128</v>
      </c>
      <c r="D104" s="4" t="s">
        <v>18</v>
      </c>
      <c r="E104" s="7">
        <v>5479</v>
      </c>
      <c r="F104" s="7">
        <v>2747</v>
      </c>
      <c r="G104" s="7">
        <v>2732</v>
      </c>
      <c r="H104" s="11">
        <f t="shared" si="18"/>
        <v>0.26754236046681967</v>
      </c>
      <c r="I104" s="7">
        <v>1044</v>
      </c>
      <c r="J104" s="11">
        <f t="shared" si="19"/>
        <v>19.054572002190181</v>
      </c>
      <c r="K104" s="7">
        <v>3373</v>
      </c>
      <c r="L104" s="11">
        <f t="shared" si="20"/>
        <v>61.5623288921336</v>
      </c>
      <c r="M104" s="7">
        <v>1062</v>
      </c>
      <c r="N104" s="11">
        <f t="shared" si="21"/>
        <v>19.383099105676219</v>
      </c>
      <c r="O104" s="11">
        <f t="shared" si="22"/>
        <v>62.436999703528016</v>
      </c>
      <c r="P104" s="15">
        <v>293</v>
      </c>
      <c r="Q104" s="11">
        <v>5.3476911845227226</v>
      </c>
      <c r="R104" s="11">
        <f t="shared" si="23"/>
        <v>27.589453860640301</v>
      </c>
    </row>
    <row r="105" spans="1:18">
      <c r="A105" s="2">
        <v>102</v>
      </c>
      <c r="B105" s="9" t="s">
        <v>121</v>
      </c>
      <c r="C105" s="9" t="s">
        <v>129</v>
      </c>
      <c r="D105" s="4" t="s">
        <v>18</v>
      </c>
      <c r="E105" s="7">
        <v>9475</v>
      </c>
      <c r="F105" s="7">
        <v>4750</v>
      </c>
      <c r="G105" s="7">
        <v>4725</v>
      </c>
      <c r="H105" s="11">
        <f t="shared" si="18"/>
        <v>0.46266907563845888</v>
      </c>
      <c r="I105" s="7">
        <v>1806</v>
      </c>
      <c r="J105" s="11">
        <f t="shared" si="19"/>
        <v>19.060686015831134</v>
      </c>
      <c r="K105" s="7">
        <v>5755</v>
      </c>
      <c r="L105" s="11">
        <f t="shared" si="20"/>
        <v>60.738786279683374</v>
      </c>
      <c r="M105" s="7">
        <v>1914</v>
      </c>
      <c r="N105" s="11">
        <f t="shared" si="21"/>
        <v>20.200527704485488</v>
      </c>
      <c r="O105" s="11">
        <f t="shared" si="22"/>
        <v>64.639443961772372</v>
      </c>
      <c r="P105" s="15">
        <v>523</v>
      </c>
      <c r="Q105" s="11">
        <v>5.5197889182058049</v>
      </c>
      <c r="R105" s="11">
        <f t="shared" si="23"/>
        <v>27.324973876698017</v>
      </c>
    </row>
    <row r="106" spans="1:18" ht="25.5">
      <c r="A106" s="2">
        <v>103</v>
      </c>
      <c r="B106" s="9" t="s">
        <v>121</v>
      </c>
      <c r="C106" s="9" t="s">
        <v>130</v>
      </c>
      <c r="D106" s="4" t="s">
        <v>32</v>
      </c>
      <c r="E106" s="7">
        <v>33685</v>
      </c>
      <c r="F106" s="7">
        <v>17550</v>
      </c>
      <c r="G106" s="7">
        <v>16135</v>
      </c>
      <c r="H106" s="11">
        <f t="shared" si="18"/>
        <v>1.644855705845012</v>
      </c>
      <c r="I106" s="7">
        <v>6056</v>
      </c>
      <c r="J106" s="11">
        <f t="shared" si="19"/>
        <v>17.978328632922665</v>
      </c>
      <c r="K106" s="7">
        <v>19924</v>
      </c>
      <c r="L106" s="11">
        <f t="shared" si="20"/>
        <v>59.1479887190144</v>
      </c>
      <c r="M106" s="7">
        <v>7705</v>
      </c>
      <c r="N106" s="11">
        <f t="shared" si="21"/>
        <v>22.873682648062939</v>
      </c>
      <c r="O106" s="11">
        <f t="shared" si="22"/>
        <v>69.067456334069462</v>
      </c>
      <c r="P106" s="15">
        <v>2061</v>
      </c>
      <c r="Q106" s="11">
        <v>6.11845034881995</v>
      </c>
      <c r="R106" s="11">
        <f t="shared" si="23"/>
        <v>26.74886437378326</v>
      </c>
    </row>
    <row r="107" spans="1:18">
      <c r="A107" s="2">
        <v>104</v>
      </c>
      <c r="B107" s="9" t="s">
        <v>121</v>
      </c>
      <c r="C107" s="9" t="s">
        <v>131</v>
      </c>
      <c r="D107" s="4" t="s">
        <v>18</v>
      </c>
      <c r="E107" s="7">
        <v>3642</v>
      </c>
      <c r="F107" s="7">
        <v>1809</v>
      </c>
      <c r="G107" s="7">
        <v>1833</v>
      </c>
      <c r="H107" s="11">
        <f t="shared" si="18"/>
        <v>0.17784071487865619</v>
      </c>
      <c r="I107" s="7">
        <v>697</v>
      </c>
      <c r="J107" s="11">
        <f t="shared" si="19"/>
        <v>19.137836353651842</v>
      </c>
      <c r="K107" s="7">
        <v>2306</v>
      </c>
      <c r="L107" s="11">
        <f t="shared" si="20"/>
        <v>63.316858868753435</v>
      </c>
      <c r="M107" s="7">
        <v>639</v>
      </c>
      <c r="N107" s="11">
        <f t="shared" si="21"/>
        <v>17.54530477759473</v>
      </c>
      <c r="O107" s="11">
        <f t="shared" si="22"/>
        <v>57.935819601040762</v>
      </c>
      <c r="P107" s="15">
        <v>181</v>
      </c>
      <c r="Q107" s="11">
        <v>4.9697968149368474</v>
      </c>
      <c r="R107" s="11">
        <f t="shared" si="23"/>
        <v>28.325508607198746</v>
      </c>
    </row>
    <row r="108" spans="1:18">
      <c r="A108" s="2">
        <v>105</v>
      </c>
      <c r="B108" s="9" t="s">
        <v>121</v>
      </c>
      <c r="C108" s="9" t="s">
        <v>132</v>
      </c>
      <c r="D108" s="4" t="s">
        <v>18</v>
      </c>
      <c r="E108" s="7">
        <v>6442</v>
      </c>
      <c r="F108" s="7">
        <v>3235</v>
      </c>
      <c r="G108" s="7">
        <v>3207</v>
      </c>
      <c r="H108" s="11">
        <f t="shared" si="18"/>
        <v>0.31456614092484986</v>
      </c>
      <c r="I108" s="7">
        <v>1270</v>
      </c>
      <c r="J108" s="11">
        <f t="shared" si="19"/>
        <v>19.714374417882645</v>
      </c>
      <c r="K108" s="7">
        <v>3962</v>
      </c>
      <c r="L108" s="11">
        <f t="shared" si="20"/>
        <v>61.502638932008693</v>
      </c>
      <c r="M108" s="7">
        <v>1210</v>
      </c>
      <c r="N108" s="11">
        <f t="shared" si="21"/>
        <v>18.782986650108661</v>
      </c>
      <c r="O108" s="11">
        <f t="shared" si="22"/>
        <v>62.594649167087333</v>
      </c>
      <c r="P108" s="15">
        <v>309</v>
      </c>
      <c r="Q108" s="11">
        <v>4.7966470040360134</v>
      </c>
      <c r="R108" s="11">
        <f t="shared" si="23"/>
        <v>25.537190082644628</v>
      </c>
    </row>
    <row r="109" spans="1:18">
      <c r="A109" s="2">
        <v>106</v>
      </c>
      <c r="B109" s="9" t="s">
        <v>133</v>
      </c>
      <c r="C109" s="9" t="s">
        <v>134</v>
      </c>
      <c r="D109" s="4" t="s">
        <v>17</v>
      </c>
      <c r="E109" s="7">
        <v>14181</v>
      </c>
      <c r="F109" s="7">
        <v>7349</v>
      </c>
      <c r="G109" s="7">
        <v>6832</v>
      </c>
      <c r="H109" s="11">
        <f t="shared" si="18"/>
        <v>0.69246545241466873</v>
      </c>
      <c r="I109" s="7">
        <v>2560</v>
      </c>
      <c r="J109" s="11">
        <f t="shared" si="19"/>
        <v>18.052323531485793</v>
      </c>
      <c r="K109" s="7">
        <v>8678</v>
      </c>
      <c r="L109" s="11">
        <f t="shared" si="20"/>
        <v>61.194556096185039</v>
      </c>
      <c r="M109" s="7">
        <v>2943</v>
      </c>
      <c r="N109" s="11">
        <f t="shared" si="21"/>
        <v>20.753120372329175</v>
      </c>
      <c r="O109" s="11">
        <f t="shared" si="22"/>
        <v>63.41322885457479</v>
      </c>
      <c r="P109" s="15">
        <v>832</v>
      </c>
      <c r="Q109" s="11">
        <v>5.8670051477328826</v>
      </c>
      <c r="R109" s="11">
        <f t="shared" si="23"/>
        <v>28.270472307169552</v>
      </c>
    </row>
    <row r="110" spans="1:18">
      <c r="A110" s="2">
        <v>107</v>
      </c>
      <c r="B110" s="9" t="s">
        <v>133</v>
      </c>
      <c r="C110" s="9" t="s">
        <v>134</v>
      </c>
      <c r="D110" s="4" t="s">
        <v>18</v>
      </c>
      <c r="E110" s="7">
        <v>9792</v>
      </c>
      <c r="F110" s="7">
        <v>4936</v>
      </c>
      <c r="G110" s="7">
        <v>4856</v>
      </c>
      <c r="H110" s="11">
        <f t="shared" si="18"/>
        <v>0.47814834708726006</v>
      </c>
      <c r="I110" s="7">
        <v>1882</v>
      </c>
      <c r="J110" s="11">
        <f t="shared" si="19"/>
        <v>19.219771241830067</v>
      </c>
      <c r="K110" s="7">
        <v>5983</v>
      </c>
      <c r="L110" s="11">
        <f t="shared" si="20"/>
        <v>61.10089869281046</v>
      </c>
      <c r="M110" s="7">
        <v>1927</v>
      </c>
      <c r="N110" s="11">
        <f t="shared" si="21"/>
        <v>19.679330065359476</v>
      </c>
      <c r="O110" s="11">
        <f t="shared" si="22"/>
        <v>63.663713855925117</v>
      </c>
      <c r="P110" s="15">
        <v>575</v>
      </c>
      <c r="Q110" s="11">
        <v>5.8721405228758172</v>
      </c>
      <c r="R110" s="11">
        <f t="shared" si="23"/>
        <v>29.839128178515828</v>
      </c>
    </row>
    <row r="111" spans="1:18">
      <c r="A111" s="2">
        <v>108</v>
      </c>
      <c r="B111" s="9" t="s">
        <v>133</v>
      </c>
      <c r="C111" s="9" t="s">
        <v>135</v>
      </c>
      <c r="D111" s="4" t="s">
        <v>18</v>
      </c>
      <c r="E111" s="7">
        <v>9006</v>
      </c>
      <c r="F111" s="7">
        <v>4597</v>
      </c>
      <c r="G111" s="7">
        <v>4409</v>
      </c>
      <c r="H111" s="11">
        <f t="shared" si="18"/>
        <v>0.43976756677572143</v>
      </c>
      <c r="I111" s="7">
        <v>1886</v>
      </c>
      <c r="J111" s="11">
        <f t="shared" si="19"/>
        <v>20.941594492560515</v>
      </c>
      <c r="K111" s="7">
        <v>5579</v>
      </c>
      <c r="L111" s="11">
        <f t="shared" si="20"/>
        <v>61.947590495225398</v>
      </c>
      <c r="M111" s="7">
        <v>1541</v>
      </c>
      <c r="N111" s="11">
        <f t="shared" si="21"/>
        <v>17.110815012214079</v>
      </c>
      <c r="O111" s="11">
        <f t="shared" si="22"/>
        <v>61.426778992651009</v>
      </c>
      <c r="P111" s="15">
        <v>477</v>
      </c>
      <c r="Q111" s="11">
        <v>5.2964690206528982</v>
      </c>
      <c r="R111" s="11">
        <f t="shared" si="23"/>
        <v>30.953926022063595</v>
      </c>
    </row>
    <row r="112" spans="1:18">
      <c r="A112" s="2">
        <v>109</v>
      </c>
      <c r="B112" s="9" t="s">
        <v>133</v>
      </c>
      <c r="C112" s="9" t="s">
        <v>136</v>
      </c>
      <c r="D112" s="4" t="s">
        <v>18</v>
      </c>
      <c r="E112" s="7">
        <v>20515</v>
      </c>
      <c r="F112" s="7">
        <v>10411</v>
      </c>
      <c r="G112" s="7">
        <v>10104</v>
      </c>
      <c r="H112" s="11">
        <f t="shared" si="18"/>
        <v>1.0017578983348796</v>
      </c>
      <c r="I112" s="7">
        <v>4196</v>
      </c>
      <c r="J112" s="11">
        <f t="shared" si="19"/>
        <v>20.453326834023887</v>
      </c>
      <c r="K112" s="7">
        <v>12911</v>
      </c>
      <c r="L112" s="11">
        <f t="shared" si="20"/>
        <v>62.934438215939558</v>
      </c>
      <c r="M112" s="7">
        <v>3408</v>
      </c>
      <c r="N112" s="11">
        <f t="shared" si="21"/>
        <v>16.612234950036559</v>
      </c>
      <c r="O112" s="11">
        <f t="shared" si="22"/>
        <v>58.895515451940206</v>
      </c>
      <c r="P112" s="15">
        <v>838</v>
      </c>
      <c r="Q112" s="11">
        <v>4.0848159883012425</v>
      </c>
      <c r="R112" s="11">
        <f t="shared" si="23"/>
        <v>24.589201877934272</v>
      </c>
    </row>
    <row r="113" spans="1:18">
      <c r="A113" s="2">
        <v>110</v>
      </c>
      <c r="B113" s="9" t="s">
        <v>133</v>
      </c>
      <c r="C113" s="9" t="s">
        <v>137</v>
      </c>
      <c r="D113" s="4" t="s">
        <v>18</v>
      </c>
      <c r="E113" s="7">
        <v>7607</v>
      </c>
      <c r="F113" s="7">
        <v>3808</v>
      </c>
      <c r="G113" s="7">
        <v>3799</v>
      </c>
      <c r="H113" s="11">
        <f t="shared" si="18"/>
        <v>0.37145368426192688</v>
      </c>
      <c r="I113" s="7">
        <v>1726</v>
      </c>
      <c r="J113" s="11">
        <f t="shared" si="19"/>
        <v>22.689627974234259</v>
      </c>
      <c r="K113" s="7">
        <v>4755</v>
      </c>
      <c r="L113" s="11">
        <f t="shared" si="20"/>
        <v>62.50821611673458</v>
      </c>
      <c r="M113" s="7">
        <v>1126</v>
      </c>
      <c r="N113" s="11">
        <f t="shared" si="21"/>
        <v>14.802155909031157</v>
      </c>
      <c r="O113" s="11">
        <f t="shared" si="22"/>
        <v>59.978969505783382</v>
      </c>
      <c r="P113" s="15">
        <v>312</v>
      </c>
      <c r="Q113" s="11">
        <v>4.1014854739056128</v>
      </c>
      <c r="R113" s="11">
        <f t="shared" si="23"/>
        <v>27.708703374777976</v>
      </c>
    </row>
    <row r="114" spans="1:18">
      <c r="A114" s="2">
        <v>111</v>
      </c>
      <c r="B114" s="9" t="s">
        <v>133</v>
      </c>
      <c r="C114" s="9" t="s">
        <v>138</v>
      </c>
      <c r="D114" s="4" t="s">
        <v>18</v>
      </c>
      <c r="E114" s="7">
        <v>10406</v>
      </c>
      <c r="F114" s="7">
        <v>5217</v>
      </c>
      <c r="G114" s="7">
        <v>5189</v>
      </c>
      <c r="H114" s="11">
        <f t="shared" si="18"/>
        <v>0.50813027979881831</v>
      </c>
      <c r="I114" s="7">
        <v>2243</v>
      </c>
      <c r="J114" s="11">
        <f t="shared" si="19"/>
        <v>21.55487218912166</v>
      </c>
      <c r="K114" s="7">
        <v>6462</v>
      </c>
      <c r="L114" s="11">
        <f t="shared" si="20"/>
        <v>62.09878916009994</v>
      </c>
      <c r="M114" s="7">
        <v>1701</v>
      </c>
      <c r="N114" s="11">
        <f t="shared" si="21"/>
        <v>16.346338650778396</v>
      </c>
      <c r="O114" s="11">
        <f t="shared" si="22"/>
        <v>61.033735685546276</v>
      </c>
      <c r="P114" s="15">
        <v>444</v>
      </c>
      <c r="Q114" s="11">
        <v>4.2667691716317506</v>
      </c>
      <c r="R114" s="11">
        <f t="shared" si="23"/>
        <v>26.102292768959433</v>
      </c>
    </row>
    <row r="115" spans="1:18">
      <c r="A115" s="2">
        <v>112</v>
      </c>
      <c r="B115" s="9" t="s">
        <v>133</v>
      </c>
      <c r="C115" s="9" t="s">
        <v>139</v>
      </c>
      <c r="D115" s="4" t="s">
        <v>18</v>
      </c>
      <c r="E115" s="7">
        <v>18855</v>
      </c>
      <c r="F115" s="7">
        <v>9527</v>
      </c>
      <c r="G115" s="7">
        <v>9328</v>
      </c>
      <c r="H115" s="11">
        <f t="shared" si="18"/>
        <v>0.92069925289320775</v>
      </c>
      <c r="I115" s="7">
        <v>4524</v>
      </c>
      <c r="J115" s="11">
        <f t="shared" si="19"/>
        <v>23.993635640413682</v>
      </c>
      <c r="K115" s="7">
        <v>11782</v>
      </c>
      <c r="L115" s="11">
        <f t="shared" si="20"/>
        <v>62.487403871652077</v>
      </c>
      <c r="M115" s="7">
        <v>2549</v>
      </c>
      <c r="N115" s="11">
        <f t="shared" si="21"/>
        <v>13.518960487934233</v>
      </c>
      <c r="O115" s="11">
        <f t="shared" si="22"/>
        <v>60.032252588694625</v>
      </c>
      <c r="P115" s="15">
        <v>579</v>
      </c>
      <c r="Q115" s="11">
        <v>3.0708035003977727</v>
      </c>
      <c r="R115" s="11">
        <f t="shared" si="23"/>
        <v>22.714790113770107</v>
      </c>
    </row>
    <row r="116" spans="1:18" ht="25.5">
      <c r="A116" s="2">
        <v>113</v>
      </c>
      <c r="B116" s="9" t="s">
        <v>133</v>
      </c>
      <c r="C116" s="9" t="s">
        <v>140</v>
      </c>
      <c r="D116" s="4" t="s">
        <v>18</v>
      </c>
      <c r="E116" s="7">
        <v>5359</v>
      </c>
      <c r="F116" s="7">
        <v>2731</v>
      </c>
      <c r="G116" s="7">
        <v>2628</v>
      </c>
      <c r="H116" s="11">
        <f t="shared" si="18"/>
        <v>0.26168269935055422</v>
      </c>
      <c r="I116" s="7">
        <v>1148</v>
      </c>
      <c r="J116" s="11">
        <f t="shared" si="19"/>
        <v>21.421907072214967</v>
      </c>
      <c r="K116" s="7">
        <v>3267</v>
      </c>
      <c r="L116" s="11">
        <f t="shared" si="20"/>
        <v>60.962866206381783</v>
      </c>
      <c r="M116" s="7">
        <v>944</v>
      </c>
      <c r="N116" s="11">
        <f t="shared" si="21"/>
        <v>17.615226721403246</v>
      </c>
      <c r="O116" s="11">
        <f t="shared" si="22"/>
        <v>64.034282216100408</v>
      </c>
      <c r="P116" s="15">
        <v>265</v>
      </c>
      <c r="Q116" s="11">
        <v>4.9449524164956147</v>
      </c>
      <c r="R116" s="11">
        <f t="shared" si="23"/>
        <v>28.072033898305083</v>
      </c>
    </row>
    <row r="117" spans="1:18" ht="25.5">
      <c r="A117" s="2">
        <v>114</v>
      </c>
      <c r="B117" s="9" t="s">
        <v>133</v>
      </c>
      <c r="C117" s="9" t="s">
        <v>141</v>
      </c>
      <c r="D117" s="4" t="s">
        <v>18</v>
      </c>
      <c r="E117" s="7">
        <v>14968</v>
      </c>
      <c r="F117" s="7">
        <v>7538</v>
      </c>
      <c r="G117" s="7">
        <v>7430</v>
      </c>
      <c r="H117" s="11">
        <f t="shared" si="18"/>
        <v>0.73089506323550957</v>
      </c>
      <c r="I117" s="7">
        <v>3310</v>
      </c>
      <c r="J117" s="11">
        <f t="shared" si="19"/>
        <v>22.113842864778192</v>
      </c>
      <c r="K117" s="7">
        <v>9296</v>
      </c>
      <c r="L117" s="11">
        <f t="shared" si="20"/>
        <v>62.1058257616248</v>
      </c>
      <c r="M117" s="7">
        <v>2362</v>
      </c>
      <c r="N117" s="11">
        <f t="shared" si="21"/>
        <v>15.780331373597006</v>
      </c>
      <c r="O117" s="11">
        <f t="shared" si="22"/>
        <v>61.015490533562819</v>
      </c>
      <c r="P117" s="15">
        <v>570</v>
      </c>
      <c r="Q117" s="11">
        <v>3.8081239978621055</v>
      </c>
      <c r="R117" s="11">
        <f t="shared" si="23"/>
        <v>24.132091447925486</v>
      </c>
    </row>
    <row r="118" spans="1:18">
      <c r="A118" s="2">
        <v>115</v>
      </c>
      <c r="B118" s="9" t="s">
        <v>142</v>
      </c>
      <c r="C118" s="9" t="s">
        <v>143</v>
      </c>
      <c r="D118" s="4" t="s">
        <v>18</v>
      </c>
      <c r="E118" s="7">
        <v>6888</v>
      </c>
      <c r="F118" s="7">
        <v>3474</v>
      </c>
      <c r="G118" s="7">
        <v>3414</v>
      </c>
      <c r="H118" s="11">
        <f t="shared" si="18"/>
        <v>0.3363445480736364</v>
      </c>
      <c r="I118" s="7">
        <v>1474</v>
      </c>
      <c r="J118" s="11">
        <f t="shared" si="19"/>
        <v>21.399535423925666</v>
      </c>
      <c r="K118" s="7">
        <v>4124</v>
      </c>
      <c r="L118" s="11">
        <f t="shared" si="20"/>
        <v>59.872241579558647</v>
      </c>
      <c r="M118" s="7">
        <v>1290</v>
      </c>
      <c r="N118" s="11">
        <f t="shared" si="21"/>
        <v>18.728222996515679</v>
      </c>
      <c r="O118" s="11">
        <f t="shared" si="22"/>
        <v>67.022308438409311</v>
      </c>
      <c r="P118" s="15">
        <v>335</v>
      </c>
      <c r="Q118" s="11">
        <v>4.8635307781649244</v>
      </c>
      <c r="R118" s="11">
        <f t="shared" si="23"/>
        <v>25.968992248062015</v>
      </c>
    </row>
    <row r="119" spans="1:18">
      <c r="A119" s="2">
        <v>116</v>
      </c>
      <c r="B119" s="9" t="s">
        <v>142</v>
      </c>
      <c r="C119" s="9" t="s">
        <v>144</v>
      </c>
      <c r="D119" s="4" t="s">
        <v>18</v>
      </c>
      <c r="E119" s="7">
        <v>5158</v>
      </c>
      <c r="F119" s="7">
        <v>2572</v>
      </c>
      <c r="G119" s="7">
        <v>2586</v>
      </c>
      <c r="H119" s="11">
        <f t="shared" si="18"/>
        <v>0.25186776698080959</v>
      </c>
      <c r="I119" s="7">
        <v>1031</v>
      </c>
      <c r="J119" s="11">
        <f t="shared" si="19"/>
        <v>19.988367584335013</v>
      </c>
      <c r="K119" s="7">
        <v>3131</v>
      </c>
      <c r="L119" s="11">
        <f t="shared" si="20"/>
        <v>60.701822411787511</v>
      </c>
      <c r="M119" s="7">
        <v>996</v>
      </c>
      <c r="N119" s="11">
        <f t="shared" si="21"/>
        <v>19.309810003877473</v>
      </c>
      <c r="O119" s="11">
        <f t="shared" si="22"/>
        <v>64.739699776429262</v>
      </c>
      <c r="P119" s="15">
        <v>271</v>
      </c>
      <c r="Q119" s="11">
        <v>5.2539744086855373</v>
      </c>
      <c r="R119" s="11">
        <f t="shared" si="23"/>
        <v>27.208835341365461</v>
      </c>
    </row>
    <row r="120" spans="1:18">
      <c r="A120" s="2">
        <v>117</v>
      </c>
      <c r="B120" s="9" t="s">
        <v>142</v>
      </c>
      <c r="C120" s="9" t="s">
        <v>145</v>
      </c>
      <c r="D120" s="4" t="s">
        <v>18</v>
      </c>
      <c r="E120" s="7">
        <v>4443</v>
      </c>
      <c r="F120" s="7">
        <v>2159</v>
      </c>
      <c r="G120" s="7">
        <v>2284</v>
      </c>
      <c r="H120" s="11">
        <f t="shared" si="18"/>
        <v>0.21695395282972804</v>
      </c>
      <c r="I120" s="7">
        <v>905</v>
      </c>
      <c r="J120" s="11">
        <f t="shared" si="19"/>
        <v>20.369119963988297</v>
      </c>
      <c r="K120" s="7">
        <v>2709</v>
      </c>
      <c r="L120" s="11">
        <f t="shared" si="20"/>
        <v>60.972316002700879</v>
      </c>
      <c r="M120" s="7">
        <v>829</v>
      </c>
      <c r="N120" s="11">
        <f t="shared" si="21"/>
        <v>18.658564033310824</v>
      </c>
      <c r="O120" s="11">
        <f t="shared" si="22"/>
        <v>64.008859357696565</v>
      </c>
      <c r="P120" s="15">
        <v>218</v>
      </c>
      <c r="Q120" s="11">
        <v>4.9065946432590595</v>
      </c>
      <c r="R120" s="11">
        <f t="shared" si="23"/>
        <v>26.29674306393245</v>
      </c>
    </row>
    <row r="121" spans="1:18">
      <c r="A121" s="2">
        <v>118</v>
      </c>
      <c r="B121" s="9" t="s">
        <v>142</v>
      </c>
      <c r="C121" s="9" t="s">
        <v>146</v>
      </c>
      <c r="D121" s="4" t="s">
        <v>18</v>
      </c>
      <c r="E121" s="7">
        <v>5949</v>
      </c>
      <c r="F121" s="7">
        <v>2904</v>
      </c>
      <c r="G121" s="7">
        <v>3045</v>
      </c>
      <c r="H121" s="11">
        <f t="shared" si="18"/>
        <v>0.29049269983885934</v>
      </c>
      <c r="I121" s="7">
        <v>1240</v>
      </c>
      <c r="J121" s="11">
        <f t="shared" si="19"/>
        <v>20.843839300722809</v>
      </c>
      <c r="K121" s="7">
        <v>3557</v>
      </c>
      <c r="L121" s="11">
        <f t="shared" si="20"/>
        <v>59.791561606992772</v>
      </c>
      <c r="M121" s="7">
        <v>1152</v>
      </c>
      <c r="N121" s="11">
        <f t="shared" si="21"/>
        <v>19.364599092284418</v>
      </c>
      <c r="O121" s="11">
        <f t="shared" si="22"/>
        <v>67.247680629744167</v>
      </c>
      <c r="P121" s="15">
        <v>322</v>
      </c>
      <c r="Q121" s="11">
        <v>5.4126743990586652</v>
      </c>
      <c r="R121" s="11">
        <f t="shared" si="23"/>
        <v>27.951388888888889</v>
      </c>
    </row>
    <row r="122" spans="1:18">
      <c r="A122" s="2">
        <v>119</v>
      </c>
      <c r="B122" s="9" t="s">
        <v>142</v>
      </c>
      <c r="C122" s="9" t="s">
        <v>147</v>
      </c>
      <c r="D122" s="4" t="s">
        <v>18</v>
      </c>
      <c r="E122" s="7">
        <v>5598</v>
      </c>
      <c r="F122" s="7">
        <v>2738</v>
      </c>
      <c r="G122" s="7">
        <v>2860</v>
      </c>
      <c r="H122" s="11">
        <f t="shared" si="18"/>
        <v>0.27335319107378286</v>
      </c>
      <c r="I122" s="7">
        <v>1080</v>
      </c>
      <c r="J122" s="11">
        <f t="shared" si="19"/>
        <v>19.292604501607716</v>
      </c>
      <c r="K122" s="7">
        <v>3485</v>
      </c>
      <c r="L122" s="11">
        <f t="shared" si="20"/>
        <v>62.25437656305823</v>
      </c>
      <c r="M122" s="7">
        <v>1033</v>
      </c>
      <c r="N122" s="11">
        <f t="shared" si="21"/>
        <v>18.453018935334047</v>
      </c>
      <c r="O122" s="11">
        <f t="shared" si="22"/>
        <v>60.631276901004306</v>
      </c>
      <c r="P122" s="15">
        <v>285</v>
      </c>
      <c r="Q122" s="11">
        <v>5.0911039657020369</v>
      </c>
      <c r="R122" s="11">
        <f t="shared" si="23"/>
        <v>27.589545014520812</v>
      </c>
    </row>
    <row r="123" spans="1:18" ht="25.5">
      <c r="A123" s="2">
        <v>120</v>
      </c>
      <c r="B123" s="9" t="s">
        <v>142</v>
      </c>
      <c r="C123" s="9" t="s">
        <v>148</v>
      </c>
      <c r="D123" s="4" t="s">
        <v>32</v>
      </c>
      <c r="E123" s="7">
        <v>20038</v>
      </c>
      <c r="F123" s="7">
        <v>10208</v>
      </c>
      <c r="G123" s="7">
        <v>9830</v>
      </c>
      <c r="H123" s="11">
        <f t="shared" si="18"/>
        <v>0.97846574539772446</v>
      </c>
      <c r="I123" s="7">
        <v>3885</v>
      </c>
      <c r="J123" s="11">
        <f t="shared" si="19"/>
        <v>19.388162491266595</v>
      </c>
      <c r="K123" s="7">
        <v>11660</v>
      </c>
      <c r="L123" s="11">
        <f t="shared" si="20"/>
        <v>58.189440063878628</v>
      </c>
      <c r="M123" s="7">
        <v>4493</v>
      </c>
      <c r="N123" s="11">
        <f t="shared" si="21"/>
        <v>22.422397444854774</v>
      </c>
      <c r="O123" s="11">
        <f t="shared" si="22"/>
        <v>71.85248713550601</v>
      </c>
      <c r="P123" s="15">
        <v>1332</v>
      </c>
      <c r="Q123" s="11">
        <v>6.647369997005689</v>
      </c>
      <c r="R123" s="11">
        <f t="shared" si="23"/>
        <v>29.646116180725574</v>
      </c>
    </row>
    <row r="124" spans="1:18">
      <c r="A124" s="2">
        <v>121</v>
      </c>
      <c r="B124" s="9" t="s">
        <v>149</v>
      </c>
      <c r="C124" s="9" t="s">
        <v>150</v>
      </c>
      <c r="D124" s="4" t="s">
        <v>18</v>
      </c>
      <c r="E124" s="7">
        <v>3149</v>
      </c>
      <c r="F124" s="7">
        <v>1541</v>
      </c>
      <c r="G124" s="7">
        <v>1608</v>
      </c>
      <c r="H124" s="11">
        <f t="shared" si="18"/>
        <v>0.15376727379266567</v>
      </c>
      <c r="I124" s="7">
        <v>590</v>
      </c>
      <c r="J124" s="11">
        <f t="shared" si="19"/>
        <v>18.736106700539853</v>
      </c>
      <c r="K124" s="7">
        <v>1986</v>
      </c>
      <c r="L124" s="11">
        <f t="shared" si="20"/>
        <v>63.067640520800254</v>
      </c>
      <c r="M124" s="7">
        <v>573</v>
      </c>
      <c r="N124" s="11">
        <f t="shared" si="21"/>
        <v>18.19625277865989</v>
      </c>
      <c r="O124" s="11">
        <f t="shared" si="22"/>
        <v>58.559919436052368</v>
      </c>
      <c r="P124" s="15">
        <v>183</v>
      </c>
      <c r="Q124" s="11">
        <v>5.8113686884725313</v>
      </c>
      <c r="R124" s="11">
        <f t="shared" si="23"/>
        <v>31.937172774869111</v>
      </c>
    </row>
    <row r="125" spans="1:18">
      <c r="A125" s="2">
        <v>122</v>
      </c>
      <c r="B125" s="9" t="s">
        <v>149</v>
      </c>
      <c r="C125" s="9" t="s">
        <v>151</v>
      </c>
      <c r="D125" s="4" t="s">
        <v>18</v>
      </c>
      <c r="E125" s="7">
        <v>4130</v>
      </c>
      <c r="F125" s="7">
        <v>2084</v>
      </c>
      <c r="G125" s="7">
        <v>2046</v>
      </c>
      <c r="H125" s="11">
        <f t="shared" si="18"/>
        <v>0.20167000341813568</v>
      </c>
      <c r="I125" s="7">
        <v>757</v>
      </c>
      <c r="J125" s="11">
        <f t="shared" si="19"/>
        <v>18.329297820823246</v>
      </c>
      <c r="K125" s="7">
        <v>2473</v>
      </c>
      <c r="L125" s="11">
        <f t="shared" si="20"/>
        <v>59.878934624697337</v>
      </c>
      <c r="M125" s="7">
        <v>900</v>
      </c>
      <c r="N125" s="11">
        <f t="shared" si="21"/>
        <v>21.791767554479417</v>
      </c>
      <c r="O125" s="11">
        <f t="shared" si="22"/>
        <v>67.003639304488473</v>
      </c>
      <c r="P125" s="15">
        <v>251</v>
      </c>
      <c r="Q125" s="11">
        <v>6.0774818401937045</v>
      </c>
      <c r="R125" s="11">
        <f t="shared" si="23"/>
        <v>27.888888888888889</v>
      </c>
    </row>
    <row r="126" spans="1:18">
      <c r="A126" s="2">
        <v>123</v>
      </c>
      <c r="B126" s="9" t="s">
        <v>149</v>
      </c>
      <c r="C126" s="9" t="s">
        <v>152</v>
      </c>
      <c r="D126" s="4" t="s">
        <v>18</v>
      </c>
      <c r="E126" s="7">
        <v>4721</v>
      </c>
      <c r="F126" s="7">
        <v>2336</v>
      </c>
      <c r="G126" s="7">
        <v>2385</v>
      </c>
      <c r="H126" s="11">
        <f t="shared" si="18"/>
        <v>0.23052883441574296</v>
      </c>
      <c r="I126" s="7">
        <v>863</v>
      </c>
      <c r="J126" s="11">
        <f t="shared" si="19"/>
        <v>18.28002541834357</v>
      </c>
      <c r="K126" s="7">
        <v>2889</v>
      </c>
      <c r="L126" s="11">
        <f t="shared" si="20"/>
        <v>61.194662147850032</v>
      </c>
      <c r="M126" s="7">
        <v>969</v>
      </c>
      <c r="N126" s="11">
        <f t="shared" si="21"/>
        <v>20.525312433806398</v>
      </c>
      <c r="O126" s="11">
        <f t="shared" si="22"/>
        <v>63.412945655936312</v>
      </c>
      <c r="P126" s="15">
        <v>290</v>
      </c>
      <c r="Q126" s="11">
        <v>6.1427663630586746</v>
      </c>
      <c r="R126" s="11">
        <f t="shared" si="23"/>
        <v>29.927760577915375</v>
      </c>
    </row>
    <row r="127" spans="1:18">
      <c r="A127" s="2">
        <v>124</v>
      </c>
      <c r="B127" s="12" t="s">
        <v>149</v>
      </c>
      <c r="C127" s="12" t="s">
        <v>153</v>
      </c>
      <c r="D127" s="14" t="s">
        <v>18</v>
      </c>
      <c r="E127" s="7">
        <v>8563</v>
      </c>
      <c r="F127" s="7">
        <v>4278</v>
      </c>
      <c r="G127" s="7">
        <v>4285</v>
      </c>
      <c r="H127" s="11">
        <f t="shared" si="18"/>
        <v>0.41813565115484153</v>
      </c>
      <c r="I127" s="7">
        <v>1667</v>
      </c>
      <c r="J127" s="11">
        <f t="shared" si="19"/>
        <v>19.467476351745884</v>
      </c>
      <c r="K127" s="7">
        <v>5310</v>
      </c>
      <c r="L127" s="11">
        <f t="shared" si="20"/>
        <v>62.01097746117015</v>
      </c>
      <c r="M127" s="7">
        <v>1586</v>
      </c>
      <c r="N127" s="11">
        <f t="shared" si="21"/>
        <v>18.521546187083963</v>
      </c>
      <c r="O127" s="11">
        <f t="shared" si="22"/>
        <v>61.261770244821093</v>
      </c>
      <c r="P127" s="15">
        <v>435</v>
      </c>
      <c r="Q127" s="11">
        <v>5.0799953287399271</v>
      </c>
      <c r="R127" s="11">
        <f t="shared" si="23"/>
        <v>27.427490542244641</v>
      </c>
    </row>
    <row r="128" spans="1:18">
      <c r="A128" s="2">
        <v>125</v>
      </c>
      <c r="B128" s="9" t="s">
        <v>149</v>
      </c>
      <c r="C128" s="9" t="s">
        <v>154</v>
      </c>
      <c r="D128" s="4" t="s">
        <v>17</v>
      </c>
      <c r="E128" s="7">
        <v>13276</v>
      </c>
      <c r="F128" s="7">
        <v>6923</v>
      </c>
      <c r="G128" s="7">
        <v>6353</v>
      </c>
      <c r="H128" s="11">
        <f t="shared" si="18"/>
        <v>0.64827384149616685</v>
      </c>
      <c r="I128" s="7">
        <v>2270</v>
      </c>
      <c r="J128" s="11">
        <f t="shared" si="19"/>
        <v>17.098523651702319</v>
      </c>
      <c r="K128" s="7">
        <v>7842</v>
      </c>
      <c r="L128" s="11">
        <f t="shared" si="20"/>
        <v>59.068996685748722</v>
      </c>
      <c r="M128" s="7">
        <v>3164</v>
      </c>
      <c r="N128" s="11">
        <f t="shared" si="21"/>
        <v>23.832479662548963</v>
      </c>
      <c r="O128" s="11">
        <f t="shared" si="22"/>
        <v>69.293547564396846</v>
      </c>
      <c r="P128" s="15">
        <v>988</v>
      </c>
      <c r="Q128" s="11">
        <v>7.4420006025911425</v>
      </c>
      <c r="R128" s="11">
        <f t="shared" si="23"/>
        <v>31.226295828065741</v>
      </c>
    </row>
    <row r="129" spans="1:18">
      <c r="A129" s="2">
        <v>126</v>
      </c>
      <c r="B129" s="9" t="s">
        <v>155</v>
      </c>
      <c r="C129" s="9" t="s">
        <v>156</v>
      </c>
      <c r="D129" s="4" t="s">
        <v>18</v>
      </c>
      <c r="E129" s="7">
        <v>3389</v>
      </c>
      <c r="F129" s="7">
        <v>1692</v>
      </c>
      <c r="G129" s="7">
        <v>1697</v>
      </c>
      <c r="H129" s="11">
        <f t="shared" si="18"/>
        <v>0.16548659602519653</v>
      </c>
      <c r="I129" s="7">
        <v>582</v>
      </c>
      <c r="J129" s="11">
        <f t="shared" si="19"/>
        <v>17.173207435821777</v>
      </c>
      <c r="K129" s="7">
        <v>2073</v>
      </c>
      <c r="L129" s="11">
        <f t="shared" si="20"/>
        <v>61.168486279138392</v>
      </c>
      <c r="M129" s="7">
        <v>734</v>
      </c>
      <c r="N129" s="11">
        <f t="shared" si="21"/>
        <v>21.658306285039835</v>
      </c>
      <c r="O129" s="11">
        <f t="shared" si="22"/>
        <v>63.482875060299079</v>
      </c>
      <c r="P129" s="15">
        <v>262</v>
      </c>
      <c r="Q129" s="11">
        <v>7.7308940690469159</v>
      </c>
      <c r="R129" s="11">
        <f t="shared" si="23"/>
        <v>35.694822888283376</v>
      </c>
    </row>
    <row r="130" spans="1:18">
      <c r="A130" s="2">
        <v>127</v>
      </c>
      <c r="B130" s="9" t="s">
        <v>155</v>
      </c>
      <c r="C130" s="9" t="s">
        <v>157</v>
      </c>
      <c r="D130" s="4" t="s">
        <v>18</v>
      </c>
      <c r="E130" s="7">
        <v>3329</v>
      </c>
      <c r="F130" s="7">
        <v>1665</v>
      </c>
      <c r="G130" s="7">
        <v>1664</v>
      </c>
      <c r="H130" s="11">
        <f t="shared" si="18"/>
        <v>0.16255676546706382</v>
      </c>
      <c r="I130" s="7">
        <v>577</v>
      </c>
      <c r="J130" s="11">
        <f t="shared" si="19"/>
        <v>17.332532291979575</v>
      </c>
      <c r="K130" s="7">
        <v>2024</v>
      </c>
      <c r="L130" s="11">
        <f t="shared" si="20"/>
        <v>60.799038750375487</v>
      </c>
      <c r="M130" s="7">
        <v>728</v>
      </c>
      <c r="N130" s="11">
        <f t="shared" si="21"/>
        <v>21.868428957644941</v>
      </c>
      <c r="O130" s="11">
        <f t="shared" si="22"/>
        <v>64.476284584980235</v>
      </c>
      <c r="P130" s="15">
        <v>268</v>
      </c>
      <c r="Q130" s="11">
        <v>8.0504656052868739</v>
      </c>
      <c r="R130" s="11">
        <f t="shared" si="23"/>
        <v>36.813186813186817</v>
      </c>
    </row>
    <row r="131" spans="1:18" ht="25.5">
      <c r="A131" s="2">
        <v>128</v>
      </c>
      <c r="B131" s="9" t="s">
        <v>155</v>
      </c>
      <c r="C131" s="9" t="s">
        <v>158</v>
      </c>
      <c r="D131" s="4" t="s">
        <v>32</v>
      </c>
      <c r="E131" s="7">
        <v>11312</v>
      </c>
      <c r="F131" s="7">
        <v>5800</v>
      </c>
      <c r="G131" s="7">
        <v>5512</v>
      </c>
      <c r="H131" s="11">
        <f t="shared" si="18"/>
        <v>0.55237072122662234</v>
      </c>
      <c r="I131" s="7">
        <v>1971</v>
      </c>
      <c r="J131" s="11">
        <f t="shared" si="19"/>
        <v>17.423974540311175</v>
      </c>
      <c r="K131" s="7">
        <v>6977</v>
      </c>
      <c r="L131" s="11">
        <f t="shared" si="20"/>
        <v>61.67786421499293</v>
      </c>
      <c r="M131" s="7">
        <v>2364</v>
      </c>
      <c r="N131" s="11">
        <f t="shared" si="21"/>
        <v>20.898161244695899</v>
      </c>
      <c r="O131" s="11">
        <f t="shared" si="22"/>
        <v>62.132721800200663</v>
      </c>
      <c r="P131" s="15">
        <v>688</v>
      </c>
      <c r="Q131" s="11">
        <v>6.082036775106082</v>
      </c>
      <c r="R131" s="11">
        <f t="shared" si="23"/>
        <v>29.103214890016922</v>
      </c>
    </row>
    <row r="132" spans="1:18">
      <c r="A132" s="2">
        <v>129</v>
      </c>
      <c r="B132" s="9" t="s">
        <v>155</v>
      </c>
      <c r="C132" s="9" t="s">
        <v>159</v>
      </c>
      <c r="D132" s="4" t="s">
        <v>18</v>
      </c>
      <c r="E132" s="7">
        <v>7838</v>
      </c>
      <c r="F132" s="7">
        <v>3929</v>
      </c>
      <c r="G132" s="7">
        <v>3909</v>
      </c>
      <c r="H132" s="11">
        <f t="shared" ref="H132:H148" si="24">E132/E$148*100</f>
        <v>0.38273353191073783</v>
      </c>
      <c r="I132" s="7">
        <v>1362</v>
      </c>
      <c r="J132" s="11">
        <f t="shared" ref="J132:J147" si="25">I132/E132*100</f>
        <v>17.376881857616738</v>
      </c>
      <c r="K132" s="7">
        <v>4816</v>
      </c>
      <c r="L132" s="11">
        <f t="shared" ref="L132:L147" si="26">K132/E132*100</f>
        <v>61.444245981117632</v>
      </c>
      <c r="M132" s="7">
        <v>1660</v>
      </c>
      <c r="N132" s="11">
        <f t="shared" ref="N132:N147" si="27">M132/E132*100</f>
        <v>21.17887216126563</v>
      </c>
      <c r="O132" s="11">
        <f t="shared" ref="O132:O147" si="28">(I132+M132)/K132*100</f>
        <v>62.749169435215947</v>
      </c>
      <c r="P132" s="15">
        <v>497</v>
      </c>
      <c r="Q132" s="11">
        <v>6.3409032916560344</v>
      </c>
      <c r="R132" s="11">
        <f t="shared" ref="R132:R147" si="29">P132/M132*100</f>
        <v>29.939759036144579</v>
      </c>
    </row>
    <row r="133" spans="1:18" ht="25.5">
      <c r="A133" s="2">
        <v>130</v>
      </c>
      <c r="B133" s="9" t="s">
        <v>155</v>
      </c>
      <c r="C133" s="9" t="s">
        <v>160</v>
      </c>
      <c r="D133" s="4" t="s">
        <v>32</v>
      </c>
      <c r="E133" s="7">
        <v>5884</v>
      </c>
      <c r="F133" s="7">
        <v>2969</v>
      </c>
      <c r="G133" s="7">
        <v>2915</v>
      </c>
      <c r="H133" s="11">
        <f t="shared" si="24"/>
        <v>0.28731871673421555</v>
      </c>
      <c r="I133" s="7">
        <v>989</v>
      </c>
      <c r="J133" s="11">
        <f t="shared" si="25"/>
        <v>16.808293677770227</v>
      </c>
      <c r="K133" s="7">
        <v>3565</v>
      </c>
      <c r="L133" s="11">
        <f t="shared" si="26"/>
        <v>60.588035350101975</v>
      </c>
      <c r="M133" s="7">
        <v>1330</v>
      </c>
      <c r="N133" s="11">
        <f t="shared" si="27"/>
        <v>22.603670972127805</v>
      </c>
      <c r="O133" s="11">
        <f t="shared" si="28"/>
        <v>65.04908835904628</v>
      </c>
      <c r="P133" s="15">
        <v>396</v>
      </c>
      <c r="Q133" s="11">
        <v>6.7301155676410609</v>
      </c>
      <c r="R133" s="11">
        <f t="shared" si="29"/>
        <v>29.774436090225564</v>
      </c>
    </row>
    <row r="134" spans="1:18">
      <c r="A134" s="2">
        <v>131</v>
      </c>
      <c r="B134" s="9" t="s">
        <v>155</v>
      </c>
      <c r="C134" s="9" t="s">
        <v>161</v>
      </c>
      <c r="D134" s="4" t="s">
        <v>18</v>
      </c>
      <c r="E134" s="7">
        <v>10271</v>
      </c>
      <c r="F134" s="7">
        <v>5154</v>
      </c>
      <c r="G134" s="7">
        <v>5117</v>
      </c>
      <c r="H134" s="11">
        <f t="shared" si="24"/>
        <v>0.50153816104301974</v>
      </c>
      <c r="I134" s="7">
        <v>1898</v>
      </c>
      <c r="J134" s="11">
        <f t="shared" si="25"/>
        <v>18.479213319053649</v>
      </c>
      <c r="K134" s="7">
        <v>6482</v>
      </c>
      <c r="L134" s="11">
        <f t="shared" si="26"/>
        <v>63.109726414175839</v>
      </c>
      <c r="M134" s="7">
        <v>1891</v>
      </c>
      <c r="N134" s="11">
        <f t="shared" si="27"/>
        <v>18.411060266770519</v>
      </c>
      <c r="O134" s="11">
        <f t="shared" si="28"/>
        <v>58.454180808392472</v>
      </c>
      <c r="P134" s="15">
        <v>473</v>
      </c>
      <c r="Q134" s="11">
        <v>4.6051991042741696</v>
      </c>
      <c r="R134" s="11">
        <f t="shared" si="29"/>
        <v>25.013220518244317</v>
      </c>
    </row>
    <row r="135" spans="1:18" ht="25.5">
      <c r="A135" s="2">
        <v>132</v>
      </c>
      <c r="B135" s="9" t="s">
        <v>155</v>
      </c>
      <c r="C135" s="9" t="s">
        <v>162</v>
      </c>
      <c r="D135" s="4" t="s">
        <v>32</v>
      </c>
      <c r="E135" s="7">
        <v>7587</v>
      </c>
      <c r="F135" s="7">
        <v>3867</v>
      </c>
      <c r="G135" s="7">
        <v>3720</v>
      </c>
      <c r="H135" s="11">
        <f t="shared" si="24"/>
        <v>0.37047707407588265</v>
      </c>
      <c r="I135" s="7">
        <v>1375</v>
      </c>
      <c r="J135" s="11">
        <f t="shared" si="25"/>
        <v>18.12310531171741</v>
      </c>
      <c r="K135" s="7">
        <v>4631</v>
      </c>
      <c r="L135" s="11">
        <f t="shared" si="26"/>
        <v>61.038618689864244</v>
      </c>
      <c r="M135" s="7">
        <v>1581</v>
      </c>
      <c r="N135" s="11">
        <f t="shared" si="27"/>
        <v>20.83827599841835</v>
      </c>
      <c r="O135" s="11">
        <f t="shared" si="28"/>
        <v>63.830706110991144</v>
      </c>
      <c r="P135" s="15">
        <v>511</v>
      </c>
      <c r="Q135" s="11">
        <v>6.7352049558455249</v>
      </c>
      <c r="R135" s="11">
        <f t="shared" si="29"/>
        <v>32.321315623023409</v>
      </c>
    </row>
    <row r="136" spans="1:18">
      <c r="A136" s="2">
        <v>133</v>
      </c>
      <c r="B136" s="9" t="s">
        <v>155</v>
      </c>
      <c r="C136" s="9" t="s">
        <v>163</v>
      </c>
      <c r="D136" s="4" t="s">
        <v>17</v>
      </c>
      <c r="E136" s="7">
        <v>3439</v>
      </c>
      <c r="F136" s="7">
        <v>1718</v>
      </c>
      <c r="G136" s="7">
        <v>1721</v>
      </c>
      <c r="H136" s="11">
        <f t="shared" si="24"/>
        <v>0.16792812149030714</v>
      </c>
      <c r="I136" s="7">
        <v>510</v>
      </c>
      <c r="J136" s="11">
        <f t="shared" si="25"/>
        <v>14.829892410584472</v>
      </c>
      <c r="K136" s="7">
        <v>2155</v>
      </c>
      <c r="L136" s="11">
        <f t="shared" si="26"/>
        <v>62.663564989822618</v>
      </c>
      <c r="M136" s="7">
        <v>774</v>
      </c>
      <c r="N136" s="11">
        <f t="shared" si="27"/>
        <v>22.506542599592905</v>
      </c>
      <c r="O136" s="11">
        <f t="shared" si="28"/>
        <v>59.582366589327151</v>
      </c>
      <c r="P136" s="15">
        <v>217</v>
      </c>
      <c r="Q136" s="11">
        <v>6.3099738296016286</v>
      </c>
      <c r="R136" s="11">
        <f t="shared" si="29"/>
        <v>28.036175710594314</v>
      </c>
    </row>
    <row r="137" spans="1:18">
      <c r="A137" s="2">
        <v>134</v>
      </c>
      <c r="B137" s="9" t="s">
        <v>155</v>
      </c>
      <c r="C137" s="9" t="s">
        <v>163</v>
      </c>
      <c r="D137" s="4" t="s">
        <v>18</v>
      </c>
      <c r="E137" s="7">
        <v>3866</v>
      </c>
      <c r="F137" s="7">
        <v>1867</v>
      </c>
      <c r="G137" s="7">
        <v>1999</v>
      </c>
      <c r="H137" s="11">
        <f t="shared" si="24"/>
        <v>0.18877874896235167</v>
      </c>
      <c r="I137" s="7">
        <v>624</v>
      </c>
      <c r="J137" s="11">
        <f t="shared" si="25"/>
        <v>16.140713916192446</v>
      </c>
      <c r="K137" s="7">
        <v>2403</v>
      </c>
      <c r="L137" s="11">
        <f t="shared" si="26"/>
        <v>62.157268494568029</v>
      </c>
      <c r="M137" s="7">
        <v>839</v>
      </c>
      <c r="N137" s="11">
        <f t="shared" si="27"/>
        <v>21.702017589239524</v>
      </c>
      <c r="O137" s="11">
        <f t="shared" si="28"/>
        <v>60.882230545151891</v>
      </c>
      <c r="P137" s="15">
        <v>274</v>
      </c>
      <c r="Q137" s="11">
        <v>7.087428867046043</v>
      </c>
      <c r="R137" s="11">
        <f t="shared" si="29"/>
        <v>32.657926102502984</v>
      </c>
    </row>
    <row r="138" spans="1:18">
      <c r="A138" s="2">
        <v>135</v>
      </c>
      <c r="B138" s="9" t="s">
        <v>155</v>
      </c>
      <c r="C138" s="9" t="s">
        <v>164</v>
      </c>
      <c r="D138" s="4" t="s">
        <v>18</v>
      </c>
      <c r="E138" s="7">
        <v>4478</v>
      </c>
      <c r="F138" s="7">
        <v>2260</v>
      </c>
      <c r="G138" s="7">
        <v>2218</v>
      </c>
      <c r="H138" s="11">
        <f t="shared" si="24"/>
        <v>0.21866302065530543</v>
      </c>
      <c r="I138" s="7">
        <v>748</v>
      </c>
      <c r="J138" s="11">
        <f t="shared" si="25"/>
        <v>16.703885663242517</v>
      </c>
      <c r="K138" s="7">
        <v>2784</v>
      </c>
      <c r="L138" s="11">
        <f t="shared" si="26"/>
        <v>62.170611880303703</v>
      </c>
      <c r="M138" s="7">
        <v>946</v>
      </c>
      <c r="N138" s="11">
        <f t="shared" si="27"/>
        <v>21.125502456453773</v>
      </c>
      <c r="O138" s="11">
        <f t="shared" si="28"/>
        <v>60.847701149425291</v>
      </c>
      <c r="P138" s="15">
        <v>309</v>
      </c>
      <c r="Q138" s="11">
        <v>6.9004019651630193</v>
      </c>
      <c r="R138" s="11">
        <f t="shared" si="29"/>
        <v>32.663847780126851</v>
      </c>
    </row>
    <row r="139" spans="1:18" ht="25.5">
      <c r="A139" s="2">
        <v>136</v>
      </c>
      <c r="B139" s="9" t="s">
        <v>155</v>
      </c>
      <c r="C139" s="9" t="s">
        <v>165</v>
      </c>
      <c r="D139" s="4" t="s">
        <v>32</v>
      </c>
      <c r="E139" s="7">
        <v>7147</v>
      </c>
      <c r="F139" s="7">
        <v>3611</v>
      </c>
      <c r="G139" s="7">
        <v>3536</v>
      </c>
      <c r="H139" s="11">
        <f t="shared" si="24"/>
        <v>0.34899164998290932</v>
      </c>
      <c r="I139" s="7">
        <v>1199</v>
      </c>
      <c r="J139" s="11">
        <f t="shared" si="25"/>
        <v>16.776269763537151</v>
      </c>
      <c r="K139" s="7">
        <v>4346</v>
      </c>
      <c r="L139" s="11">
        <f t="shared" si="26"/>
        <v>60.808730936057088</v>
      </c>
      <c r="M139" s="7">
        <v>1602</v>
      </c>
      <c r="N139" s="11">
        <f t="shared" si="27"/>
        <v>22.414999300405764</v>
      </c>
      <c r="O139" s="11">
        <f t="shared" si="28"/>
        <v>64.450069028992175</v>
      </c>
      <c r="P139" s="15">
        <v>569</v>
      </c>
      <c r="Q139" s="11">
        <v>7.9613823982090377</v>
      </c>
      <c r="R139" s="11">
        <f t="shared" si="29"/>
        <v>35.518102372034953</v>
      </c>
    </row>
    <row r="140" spans="1:18" ht="25.5">
      <c r="A140" s="2">
        <v>137</v>
      </c>
      <c r="B140" s="9" t="s">
        <v>155</v>
      </c>
      <c r="C140" s="9" t="s">
        <v>166</v>
      </c>
      <c r="D140" s="4" t="s">
        <v>32</v>
      </c>
      <c r="E140" s="7">
        <v>9172</v>
      </c>
      <c r="F140" s="7">
        <v>4690</v>
      </c>
      <c r="G140" s="7">
        <v>4482</v>
      </c>
      <c r="H140" s="11">
        <f t="shared" si="24"/>
        <v>0.44787343131988866</v>
      </c>
      <c r="I140" s="7">
        <v>1524</v>
      </c>
      <c r="J140" s="11">
        <f t="shared" si="25"/>
        <v>16.615787178368947</v>
      </c>
      <c r="K140" s="7">
        <v>5477</v>
      </c>
      <c r="L140" s="11">
        <f t="shared" si="26"/>
        <v>59.714348015699962</v>
      </c>
      <c r="M140" s="7">
        <v>2171</v>
      </c>
      <c r="N140" s="11">
        <f t="shared" si="27"/>
        <v>23.669864805931095</v>
      </c>
      <c r="O140" s="11">
        <f t="shared" si="28"/>
        <v>67.463940113200664</v>
      </c>
      <c r="P140" s="15">
        <v>723</v>
      </c>
      <c r="Q140" s="11">
        <v>7.8826864369821195</v>
      </c>
      <c r="R140" s="11">
        <f t="shared" si="29"/>
        <v>33.302625518194375</v>
      </c>
    </row>
    <row r="141" spans="1:18">
      <c r="A141" s="2">
        <v>138</v>
      </c>
      <c r="B141" s="9" t="s">
        <v>155</v>
      </c>
      <c r="C141" s="9" t="s">
        <v>167</v>
      </c>
      <c r="D141" s="4" t="s">
        <v>18</v>
      </c>
      <c r="E141" s="7">
        <v>7362</v>
      </c>
      <c r="F141" s="7">
        <v>3661</v>
      </c>
      <c r="G141" s="7">
        <v>3701</v>
      </c>
      <c r="H141" s="11">
        <f t="shared" si="24"/>
        <v>0.3594902094828849</v>
      </c>
      <c r="I141" s="7">
        <v>1304</v>
      </c>
      <c r="J141" s="11">
        <f t="shared" si="25"/>
        <v>17.712578103776146</v>
      </c>
      <c r="K141" s="7">
        <v>4637</v>
      </c>
      <c r="L141" s="11">
        <f t="shared" si="26"/>
        <v>62.985601738657969</v>
      </c>
      <c r="M141" s="7">
        <v>1421</v>
      </c>
      <c r="N141" s="11">
        <f t="shared" si="27"/>
        <v>19.301820157565881</v>
      </c>
      <c r="O141" s="11">
        <f t="shared" si="28"/>
        <v>58.766443821436276</v>
      </c>
      <c r="P141" s="15">
        <v>417</v>
      </c>
      <c r="Q141" s="11">
        <v>5.6642216788916055</v>
      </c>
      <c r="R141" s="11">
        <f t="shared" si="29"/>
        <v>29.345531315974664</v>
      </c>
    </row>
    <row r="142" spans="1:18" ht="25.5">
      <c r="A142" s="2">
        <v>139</v>
      </c>
      <c r="B142" s="9" t="s">
        <v>168</v>
      </c>
      <c r="C142" s="9" t="s">
        <v>169</v>
      </c>
      <c r="D142" s="4" t="s">
        <v>32</v>
      </c>
      <c r="E142" s="7">
        <v>14685</v>
      </c>
      <c r="F142" s="7">
        <v>7522</v>
      </c>
      <c r="G142" s="7">
        <v>7163</v>
      </c>
      <c r="H142" s="11">
        <f t="shared" si="24"/>
        <v>0.71707602910298351</v>
      </c>
      <c r="I142" s="7">
        <v>2596</v>
      </c>
      <c r="J142" s="11">
        <f t="shared" si="25"/>
        <v>17.677902621722847</v>
      </c>
      <c r="K142" s="7">
        <v>8820</v>
      </c>
      <c r="L142" s="11">
        <f t="shared" si="26"/>
        <v>60.061287027579155</v>
      </c>
      <c r="M142" s="7">
        <v>3269</v>
      </c>
      <c r="N142" s="11">
        <f t="shared" si="27"/>
        <v>22.260810350697991</v>
      </c>
      <c r="O142" s="11">
        <f t="shared" si="28"/>
        <v>66.496598639455783</v>
      </c>
      <c r="P142" s="15">
        <v>876</v>
      </c>
      <c r="Q142" s="11">
        <v>5.9652706843718084</v>
      </c>
      <c r="R142" s="11">
        <f t="shared" si="29"/>
        <v>26.797185683695318</v>
      </c>
    </row>
    <row r="143" spans="1:18">
      <c r="A143" s="2">
        <v>140</v>
      </c>
      <c r="B143" s="9" t="s">
        <v>168</v>
      </c>
      <c r="C143" s="9" t="s">
        <v>170</v>
      </c>
      <c r="D143" s="4" t="s">
        <v>18</v>
      </c>
      <c r="E143" s="7">
        <v>5212</v>
      </c>
      <c r="F143" s="7">
        <v>2609</v>
      </c>
      <c r="G143" s="7">
        <v>2603</v>
      </c>
      <c r="H143" s="11">
        <f t="shared" si="24"/>
        <v>0.25450461448312905</v>
      </c>
      <c r="I143" s="7">
        <v>995</v>
      </c>
      <c r="J143" s="11">
        <f t="shared" si="25"/>
        <v>19.090560245587106</v>
      </c>
      <c r="K143" s="7">
        <v>3164</v>
      </c>
      <c r="L143" s="11">
        <f t="shared" si="26"/>
        <v>60.706062931696081</v>
      </c>
      <c r="M143" s="7">
        <v>1053</v>
      </c>
      <c r="N143" s="11">
        <f t="shared" si="27"/>
        <v>20.203376822716805</v>
      </c>
      <c r="O143" s="11">
        <f t="shared" si="28"/>
        <v>64.728192161820488</v>
      </c>
      <c r="P143" s="15">
        <v>282</v>
      </c>
      <c r="Q143" s="11">
        <v>5.4105909439754418</v>
      </c>
      <c r="R143" s="11">
        <f t="shared" si="29"/>
        <v>26.780626780626783</v>
      </c>
    </row>
    <row r="144" spans="1:18" ht="25.5">
      <c r="A144" s="2">
        <v>141</v>
      </c>
      <c r="B144" s="9" t="s">
        <v>168</v>
      </c>
      <c r="C144" s="9" t="s">
        <v>171</v>
      </c>
      <c r="D144" s="4" t="s">
        <v>32</v>
      </c>
      <c r="E144" s="7">
        <v>8787</v>
      </c>
      <c r="F144" s="7">
        <v>4420</v>
      </c>
      <c r="G144" s="7">
        <v>4367</v>
      </c>
      <c r="H144" s="11">
        <f t="shared" si="24"/>
        <v>0.42907368523853706</v>
      </c>
      <c r="I144" s="7">
        <v>1644</v>
      </c>
      <c r="J144" s="11">
        <f t="shared" si="25"/>
        <v>18.709457152611815</v>
      </c>
      <c r="K144" s="7">
        <v>5065</v>
      </c>
      <c r="L144" s="11">
        <f t="shared" si="26"/>
        <v>57.641971093661091</v>
      </c>
      <c r="M144" s="7">
        <v>2078</v>
      </c>
      <c r="N144" s="11">
        <f t="shared" si="27"/>
        <v>23.648571753727097</v>
      </c>
      <c r="O144" s="11">
        <f t="shared" si="28"/>
        <v>73.484698914116493</v>
      </c>
      <c r="P144" s="15">
        <v>578</v>
      </c>
      <c r="Q144" s="11">
        <v>6.5778991692272681</v>
      </c>
      <c r="R144" s="11">
        <f t="shared" si="29"/>
        <v>27.815206929740132</v>
      </c>
    </row>
    <row r="145" spans="1:18" ht="25.5">
      <c r="A145" s="2">
        <v>142</v>
      </c>
      <c r="B145" s="9" t="s">
        <v>168</v>
      </c>
      <c r="C145" s="9" t="s">
        <v>172</v>
      </c>
      <c r="D145" s="4" t="s">
        <v>32</v>
      </c>
      <c r="E145" s="7">
        <v>10453</v>
      </c>
      <c r="F145" s="7">
        <v>5223</v>
      </c>
      <c r="G145" s="7">
        <v>5230</v>
      </c>
      <c r="H145" s="11">
        <f t="shared" si="24"/>
        <v>0.51042531373602229</v>
      </c>
      <c r="I145" s="7">
        <v>2047</v>
      </c>
      <c r="J145" s="11">
        <f t="shared" si="25"/>
        <v>19.582894862718835</v>
      </c>
      <c r="K145" s="7">
        <v>6417</v>
      </c>
      <c r="L145" s="11">
        <f t="shared" si="26"/>
        <v>61.389074906725341</v>
      </c>
      <c r="M145" s="7">
        <v>1989</v>
      </c>
      <c r="N145" s="11">
        <f t="shared" si="27"/>
        <v>19.028030230555821</v>
      </c>
      <c r="O145" s="11">
        <f t="shared" si="28"/>
        <v>62.895434003428399</v>
      </c>
      <c r="P145" s="15">
        <v>488</v>
      </c>
      <c r="Q145" s="11">
        <v>4.668516215440544</v>
      </c>
      <c r="R145" s="11">
        <f t="shared" si="29"/>
        <v>24.534942182001004</v>
      </c>
    </row>
    <row r="146" spans="1:18">
      <c r="A146" s="2">
        <v>143</v>
      </c>
      <c r="B146" s="18" t="s">
        <v>168</v>
      </c>
      <c r="C146" s="18" t="s">
        <v>112</v>
      </c>
      <c r="D146" s="16" t="s">
        <v>18</v>
      </c>
      <c r="E146" s="7">
        <v>6781</v>
      </c>
      <c r="F146" s="7">
        <v>3410</v>
      </c>
      <c r="G146" s="7">
        <v>3371</v>
      </c>
      <c r="H146" s="11">
        <f t="shared" si="24"/>
        <v>0.33111968357829974</v>
      </c>
      <c r="I146" s="7">
        <v>1303</v>
      </c>
      <c r="J146" s="11">
        <f t="shared" si="25"/>
        <v>19.215454947647839</v>
      </c>
      <c r="K146" s="7">
        <v>4041</v>
      </c>
      <c r="L146" s="11">
        <f t="shared" si="26"/>
        <v>59.592980386373696</v>
      </c>
      <c r="M146" s="7">
        <v>1437</v>
      </c>
      <c r="N146" s="11">
        <f t="shared" si="27"/>
        <v>21.191564665978468</v>
      </c>
      <c r="O146" s="11">
        <f t="shared" si="28"/>
        <v>67.804998762682501</v>
      </c>
      <c r="P146" s="15">
        <v>401</v>
      </c>
      <c r="Q146" s="11">
        <v>5.9135820675416602</v>
      </c>
      <c r="R146" s="11">
        <f t="shared" si="29"/>
        <v>27.905358385525403</v>
      </c>
    </row>
    <row r="147" spans="1:18" ht="25.5">
      <c r="A147" s="153">
        <v>144</v>
      </c>
      <c r="B147" s="53" t="s">
        <v>168</v>
      </c>
      <c r="C147" s="53" t="s">
        <v>173</v>
      </c>
      <c r="D147" s="20" t="s">
        <v>32</v>
      </c>
      <c r="E147" s="7">
        <v>23683</v>
      </c>
      <c r="F147" s="7">
        <v>12054</v>
      </c>
      <c r="G147" s="7">
        <v>11629</v>
      </c>
      <c r="H147" s="11">
        <f t="shared" si="24"/>
        <v>1.1564529518042872</v>
      </c>
      <c r="I147" s="7">
        <v>4262</v>
      </c>
      <c r="J147" s="11">
        <f t="shared" si="25"/>
        <v>17.996030908246421</v>
      </c>
      <c r="K147" s="7">
        <v>14051</v>
      </c>
      <c r="L147" s="11">
        <f t="shared" si="26"/>
        <v>59.329476839927374</v>
      </c>
      <c r="M147" s="7">
        <v>5370</v>
      </c>
      <c r="N147" s="11">
        <f t="shared" si="27"/>
        <v>22.674492251826202</v>
      </c>
      <c r="O147" s="11">
        <f t="shared" si="28"/>
        <v>68.550281118781584</v>
      </c>
      <c r="P147" s="15">
        <v>1540</v>
      </c>
      <c r="Q147" s="11">
        <v>6.5025545750116116</v>
      </c>
      <c r="R147" s="11">
        <f t="shared" si="29"/>
        <v>28.677839851024206</v>
      </c>
    </row>
    <row r="148" spans="1:18">
      <c r="A148" s="159" t="s">
        <v>174</v>
      </c>
      <c r="B148" s="159"/>
      <c r="C148" s="159"/>
      <c r="D148" s="159"/>
      <c r="E148" s="154">
        <v>2047900</v>
      </c>
      <c r="F148" s="154">
        <v>1056000</v>
      </c>
      <c r="G148" s="154">
        <v>991900</v>
      </c>
      <c r="H148" s="155">
        <f t="shared" si="24"/>
        <v>100</v>
      </c>
      <c r="I148" s="154">
        <v>368513</v>
      </c>
      <c r="J148" s="155">
        <f>I148/E148*100</f>
        <v>17.99467747448606</v>
      </c>
      <c r="K148" s="154">
        <v>1219153</v>
      </c>
      <c r="L148" s="155">
        <f>K148/E148*100</f>
        <v>59.531861907319694</v>
      </c>
      <c r="M148" s="154">
        <v>460234</v>
      </c>
      <c r="N148" s="155">
        <f>M148/E148*100</f>
        <v>22.473460618194245</v>
      </c>
      <c r="O148" s="155">
        <f>(I148+M148)/K148*100</f>
        <v>67.977276026880958</v>
      </c>
      <c r="P148" s="156">
        <v>138745</v>
      </c>
      <c r="Q148" s="157">
        <v>6.7749890131354071</v>
      </c>
      <c r="R148" s="155">
        <f>P148/M148*100</f>
        <v>30.146621066674779</v>
      </c>
    </row>
    <row r="149" spans="1:18" ht="120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6" t="s">
        <v>177</v>
      </c>
      <c r="P149" s="13"/>
      <c r="Q149" s="13"/>
      <c r="R149" s="13"/>
    </row>
  </sheetData>
  <autoFilter ref="A3:R147">
    <sortState ref="A4:R147">
      <sortCondition ref="A3:A147"/>
    </sortState>
  </autoFilter>
  <mergeCells count="1">
    <mergeCell ref="A148:D14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16" workbookViewId="0">
      <selection activeCell="C32" sqref="C32"/>
    </sheetView>
  </sheetViews>
  <sheetFormatPr defaultRowHeight="15"/>
  <cols>
    <col min="1" max="1" width="3.28515625" customWidth="1"/>
    <col min="2" max="2" width="157.5703125" customWidth="1"/>
    <col min="3" max="3" width="56" customWidth="1"/>
  </cols>
  <sheetData>
    <row r="1" spans="1:3">
      <c r="A1" s="95"/>
      <c r="B1" s="79" t="s">
        <v>391</v>
      </c>
      <c r="C1" s="80" t="s">
        <v>392</v>
      </c>
    </row>
    <row r="2" spans="1:3">
      <c r="A2" s="81" t="s">
        <v>393</v>
      </c>
      <c r="B2" s="82" t="s">
        <v>394</v>
      </c>
      <c r="C2" s="96" t="s">
        <v>395</v>
      </c>
    </row>
    <row r="3" spans="1:3">
      <c r="A3" s="81" t="s">
        <v>396</v>
      </c>
      <c r="B3" s="82" t="s">
        <v>7</v>
      </c>
      <c r="C3" s="96" t="s">
        <v>395</v>
      </c>
    </row>
    <row r="4" spans="1:3">
      <c r="A4" s="81" t="s">
        <v>397</v>
      </c>
      <c r="B4" s="82" t="s">
        <v>398</v>
      </c>
      <c r="C4" s="96" t="s">
        <v>395</v>
      </c>
    </row>
    <row r="5" spans="1:3">
      <c r="A5" s="81" t="s">
        <v>399</v>
      </c>
      <c r="B5" s="82" t="s">
        <v>9</v>
      </c>
      <c r="C5" s="96" t="s">
        <v>395</v>
      </c>
    </row>
    <row r="6" spans="1:3">
      <c r="A6" s="81" t="s">
        <v>400</v>
      </c>
      <c r="B6" s="82" t="s">
        <v>401</v>
      </c>
      <c r="C6" s="96" t="s">
        <v>395</v>
      </c>
    </row>
    <row r="7" spans="1:3">
      <c r="A7" s="81" t="s">
        <v>402</v>
      </c>
      <c r="B7" s="82" t="s">
        <v>9</v>
      </c>
      <c r="C7" s="96" t="s">
        <v>395</v>
      </c>
    </row>
    <row r="8" spans="1:3">
      <c r="A8" s="81" t="s">
        <v>403</v>
      </c>
      <c r="B8" s="82" t="s">
        <v>404</v>
      </c>
      <c r="C8" s="96" t="s">
        <v>395</v>
      </c>
    </row>
    <row r="9" spans="1:3">
      <c r="A9" s="81" t="s">
        <v>405</v>
      </c>
      <c r="B9" s="82" t="s">
        <v>9</v>
      </c>
      <c r="C9" s="96" t="s">
        <v>395</v>
      </c>
    </row>
    <row r="10" spans="1:3">
      <c r="A10" s="81" t="s">
        <v>406</v>
      </c>
      <c r="B10" s="82" t="s">
        <v>407</v>
      </c>
      <c r="C10" s="96" t="s">
        <v>395</v>
      </c>
    </row>
    <row r="11" spans="1:3">
      <c r="A11" s="81" t="s">
        <v>408</v>
      </c>
      <c r="B11" s="82" t="s">
        <v>12</v>
      </c>
      <c r="C11" s="96" t="s">
        <v>395</v>
      </c>
    </row>
    <row r="12" spans="1:3">
      <c r="A12" s="81" t="s">
        <v>409</v>
      </c>
      <c r="B12" s="82" t="s">
        <v>410</v>
      </c>
      <c r="C12" s="96" t="s">
        <v>395</v>
      </c>
    </row>
    <row r="13" spans="1:3">
      <c r="A13" s="81" t="s">
        <v>411</v>
      </c>
      <c r="B13" s="82" t="s">
        <v>412</v>
      </c>
      <c r="C13" s="96" t="s">
        <v>395</v>
      </c>
    </row>
    <row r="14" spans="1:3">
      <c r="A14" s="81" t="s">
        <v>413</v>
      </c>
      <c r="B14" s="83" t="s">
        <v>414</v>
      </c>
      <c r="C14" s="97" t="s">
        <v>395</v>
      </c>
    </row>
    <row r="15" spans="1:3">
      <c r="A15" s="81" t="s">
        <v>415</v>
      </c>
      <c r="B15" s="83" t="s">
        <v>176</v>
      </c>
      <c r="C15" s="97" t="s">
        <v>395</v>
      </c>
    </row>
    <row r="16" spans="1:3">
      <c r="A16" s="81" t="s">
        <v>416</v>
      </c>
      <c r="B16" s="84" t="s">
        <v>417</v>
      </c>
      <c r="C16" s="80" t="s">
        <v>395</v>
      </c>
    </row>
    <row r="17" spans="1:3">
      <c r="A17" s="81" t="s">
        <v>418</v>
      </c>
      <c r="B17" s="85" t="s">
        <v>419</v>
      </c>
      <c r="C17" s="98" t="s">
        <v>395</v>
      </c>
    </row>
    <row r="18" spans="1:3">
      <c r="A18" s="81" t="s">
        <v>420</v>
      </c>
      <c r="B18" s="85" t="s">
        <v>181</v>
      </c>
      <c r="C18" s="98" t="s">
        <v>395</v>
      </c>
    </row>
    <row r="19" spans="1:3">
      <c r="A19" s="81" t="s">
        <v>421</v>
      </c>
      <c r="B19" s="86" t="s">
        <v>422</v>
      </c>
      <c r="C19" s="98" t="s">
        <v>395</v>
      </c>
    </row>
    <row r="20" spans="1:3">
      <c r="A20" s="81" t="s">
        <v>423</v>
      </c>
      <c r="B20" s="86" t="s">
        <v>183</v>
      </c>
      <c r="C20" s="98" t="s">
        <v>395</v>
      </c>
    </row>
    <row r="21" spans="1:3" ht="15" customHeight="1">
      <c r="A21" s="81" t="s">
        <v>424</v>
      </c>
      <c r="B21" s="87" t="s">
        <v>425</v>
      </c>
      <c r="C21" s="99" t="s">
        <v>511</v>
      </c>
    </row>
    <row r="22" spans="1:3" ht="13.5" customHeight="1">
      <c r="A22" s="81" t="s">
        <v>426</v>
      </c>
      <c r="B22" s="87" t="s">
        <v>427</v>
      </c>
      <c r="C22" s="99" t="s">
        <v>511</v>
      </c>
    </row>
    <row r="23" spans="1:3" ht="12.75" customHeight="1">
      <c r="A23" s="81" t="s">
        <v>428</v>
      </c>
      <c r="B23" s="87" t="s">
        <v>429</v>
      </c>
      <c r="C23" s="99" t="s">
        <v>511</v>
      </c>
    </row>
    <row r="24" spans="1:3" ht="14.25" customHeight="1">
      <c r="A24" s="81" t="s">
        <v>430</v>
      </c>
      <c r="B24" s="87" t="s">
        <v>187</v>
      </c>
      <c r="C24" s="99" t="s">
        <v>512</v>
      </c>
    </row>
    <row r="25" spans="1:3" ht="14.25" customHeight="1">
      <c r="A25" s="81" t="s">
        <v>431</v>
      </c>
      <c r="B25" s="88" t="s">
        <v>188</v>
      </c>
      <c r="C25" s="99" t="s">
        <v>511</v>
      </c>
    </row>
    <row r="26" spans="1:3" ht="15" customHeight="1">
      <c r="A26" s="81" t="s">
        <v>432</v>
      </c>
      <c r="B26" s="88" t="s">
        <v>189</v>
      </c>
      <c r="C26" s="99" t="s">
        <v>511</v>
      </c>
    </row>
    <row r="27" spans="1:3" ht="13.5" customHeight="1">
      <c r="A27" s="81" t="s">
        <v>433</v>
      </c>
      <c r="B27" s="89" t="s">
        <v>190</v>
      </c>
      <c r="C27" s="99" t="s">
        <v>512</v>
      </c>
    </row>
    <row r="28" spans="1:3" ht="12.75" customHeight="1">
      <c r="A28" s="81" t="s">
        <v>434</v>
      </c>
      <c r="B28" s="89" t="s">
        <v>191</v>
      </c>
      <c r="C28" s="100" t="s">
        <v>435</v>
      </c>
    </row>
    <row r="29" spans="1:3" ht="13.5" customHeight="1">
      <c r="A29" s="81" t="s">
        <v>436</v>
      </c>
      <c r="B29" s="89" t="s">
        <v>192</v>
      </c>
      <c r="C29" s="100" t="s">
        <v>435</v>
      </c>
    </row>
    <row r="30" spans="1:3" ht="14.25" customHeight="1">
      <c r="A30" s="81" t="s">
        <v>437</v>
      </c>
      <c r="B30" s="89" t="s">
        <v>193</v>
      </c>
      <c r="C30" s="100" t="s">
        <v>435</v>
      </c>
    </row>
    <row r="31" spans="1:3" ht="14.25" customHeight="1">
      <c r="A31" s="81" t="s">
        <v>438</v>
      </c>
      <c r="B31" s="89" t="s">
        <v>194</v>
      </c>
      <c r="C31" s="100" t="s">
        <v>435</v>
      </c>
    </row>
    <row r="32" spans="1:3" ht="14.25" customHeight="1">
      <c r="A32" s="81" t="s">
        <v>439</v>
      </c>
      <c r="B32" s="89" t="s">
        <v>195</v>
      </c>
      <c r="C32" s="100" t="s">
        <v>435</v>
      </c>
    </row>
    <row r="33" spans="1:3" ht="15" customHeight="1">
      <c r="A33" s="81" t="s">
        <v>440</v>
      </c>
      <c r="B33" s="89" t="s">
        <v>196</v>
      </c>
      <c r="C33" s="100" t="s">
        <v>435</v>
      </c>
    </row>
    <row r="34" spans="1:3" ht="13.5" customHeight="1">
      <c r="A34" s="81" t="s">
        <v>441</v>
      </c>
      <c r="B34" s="89" t="s">
        <v>197</v>
      </c>
      <c r="C34" s="100" t="s">
        <v>435</v>
      </c>
    </row>
    <row r="35" spans="1:3" ht="14.25" customHeight="1">
      <c r="A35" s="81" t="s">
        <v>442</v>
      </c>
      <c r="B35" s="89" t="s">
        <v>198</v>
      </c>
      <c r="C35" s="101" t="s">
        <v>513</v>
      </c>
    </row>
    <row r="36" spans="1:3" ht="12.75" customHeight="1">
      <c r="A36" s="81" t="s">
        <v>443</v>
      </c>
      <c r="B36" s="90" t="s">
        <v>199</v>
      </c>
      <c r="C36" s="100" t="s">
        <v>435</v>
      </c>
    </row>
    <row r="37" spans="1:3" ht="12" customHeight="1">
      <c r="A37" s="81" t="s">
        <v>444</v>
      </c>
      <c r="B37" s="90" t="s">
        <v>200</v>
      </c>
      <c r="C37" s="100" t="s">
        <v>445</v>
      </c>
    </row>
    <row r="38" spans="1:3">
      <c r="A38" s="81" t="s">
        <v>446</v>
      </c>
      <c r="B38" s="89" t="s">
        <v>201</v>
      </c>
      <c r="C38" s="100" t="s">
        <v>435</v>
      </c>
    </row>
    <row r="39" spans="1:3" ht="12.75" customHeight="1">
      <c r="A39" s="81" t="s">
        <v>447</v>
      </c>
      <c r="B39" s="88" t="s">
        <v>448</v>
      </c>
      <c r="C39" s="99" t="s">
        <v>511</v>
      </c>
    </row>
    <row r="40" spans="1:3" ht="12.75" customHeight="1">
      <c r="A40" s="81" t="s">
        <v>449</v>
      </c>
      <c r="B40" s="88" t="s">
        <v>203</v>
      </c>
      <c r="C40" s="99" t="s">
        <v>511</v>
      </c>
    </row>
    <row r="41" spans="1:3" ht="13.5" customHeight="1">
      <c r="A41" s="81" t="s">
        <v>450</v>
      </c>
      <c r="B41" s="88" t="s">
        <v>204</v>
      </c>
      <c r="C41" s="99" t="s">
        <v>511</v>
      </c>
    </row>
    <row r="42" spans="1:3" ht="12.75" customHeight="1">
      <c r="A42" s="81" t="s">
        <v>451</v>
      </c>
      <c r="B42" s="90" t="s">
        <v>205</v>
      </c>
      <c r="C42" s="100" t="s">
        <v>514</v>
      </c>
    </row>
    <row r="43" spans="1:3" ht="12" customHeight="1">
      <c r="A43" s="81" t="s">
        <v>452</v>
      </c>
      <c r="B43" s="90" t="s">
        <v>206</v>
      </c>
      <c r="C43" s="100" t="s">
        <v>514</v>
      </c>
    </row>
    <row r="44" spans="1:3">
      <c r="A44" s="81" t="s">
        <v>453</v>
      </c>
      <c r="B44" s="90" t="s">
        <v>207</v>
      </c>
      <c r="C44" s="102" t="s">
        <v>435</v>
      </c>
    </row>
    <row r="45" spans="1:3" ht="12.75" customHeight="1">
      <c r="A45" s="81" t="s">
        <v>454</v>
      </c>
      <c r="B45" s="90" t="s">
        <v>208</v>
      </c>
      <c r="C45" s="100" t="s">
        <v>435</v>
      </c>
    </row>
    <row r="46" spans="1:3">
      <c r="A46" s="81" t="s">
        <v>455</v>
      </c>
      <c r="B46" s="90" t="s">
        <v>456</v>
      </c>
      <c r="C46" s="102" t="s">
        <v>395</v>
      </c>
    </row>
    <row r="47" spans="1:3" ht="13.5" customHeight="1">
      <c r="A47" s="81" t="s">
        <v>457</v>
      </c>
      <c r="B47" s="90" t="s">
        <v>209</v>
      </c>
      <c r="C47" s="100" t="s">
        <v>445</v>
      </c>
    </row>
    <row r="48" spans="1:3">
      <c r="A48" s="81" t="s">
        <v>458</v>
      </c>
      <c r="B48" s="87" t="s">
        <v>210</v>
      </c>
      <c r="C48" s="102" t="s">
        <v>435</v>
      </c>
    </row>
    <row r="49" spans="1:3" ht="13.5" customHeight="1">
      <c r="A49" s="81" t="s">
        <v>459</v>
      </c>
      <c r="B49" s="91" t="s">
        <v>460</v>
      </c>
      <c r="C49" s="103" t="s">
        <v>461</v>
      </c>
    </row>
    <row r="50" spans="1:3" ht="12.75" customHeight="1">
      <c r="A50" s="81" t="s">
        <v>462</v>
      </c>
      <c r="B50" s="91" t="s">
        <v>463</v>
      </c>
      <c r="C50" s="103" t="s">
        <v>461</v>
      </c>
    </row>
    <row r="51" spans="1:3">
      <c r="A51" s="81" t="s">
        <v>464</v>
      </c>
      <c r="B51" s="92" t="s">
        <v>211</v>
      </c>
      <c r="C51" s="104" t="s">
        <v>395</v>
      </c>
    </row>
    <row r="52" spans="1:3">
      <c r="A52" s="81" t="s">
        <v>465</v>
      </c>
      <c r="B52" s="92" t="s">
        <v>212</v>
      </c>
      <c r="C52" s="104" t="s">
        <v>395</v>
      </c>
    </row>
    <row r="53" spans="1:3">
      <c r="A53" s="81" t="s">
        <v>466</v>
      </c>
      <c r="B53" s="92" t="s">
        <v>467</v>
      </c>
      <c r="C53" s="104" t="s">
        <v>395</v>
      </c>
    </row>
    <row r="54" spans="1:3">
      <c r="A54" s="81" t="s">
        <v>468</v>
      </c>
      <c r="B54" s="92" t="s">
        <v>469</v>
      </c>
      <c r="C54" s="104" t="s">
        <v>395</v>
      </c>
    </row>
    <row r="55" spans="1:3" ht="26.25" customHeight="1">
      <c r="A55" s="81" t="s">
        <v>470</v>
      </c>
      <c r="B55" s="93" t="s">
        <v>471</v>
      </c>
      <c r="C55" s="105" t="s">
        <v>505</v>
      </c>
    </row>
    <row r="56" spans="1:3" ht="15.75" customHeight="1">
      <c r="A56" s="81" t="s">
        <v>472</v>
      </c>
      <c r="B56" s="93" t="s">
        <v>473</v>
      </c>
      <c r="C56" s="106" t="s">
        <v>474</v>
      </c>
    </row>
    <row r="57" spans="1:3" ht="26.25" customHeight="1">
      <c r="A57" s="81" t="s">
        <v>475</v>
      </c>
      <c r="B57" s="93" t="s">
        <v>476</v>
      </c>
      <c r="C57" s="105" t="s">
        <v>477</v>
      </c>
    </row>
    <row r="58" spans="1:3" ht="54" customHeight="1">
      <c r="A58" s="81" t="s">
        <v>478</v>
      </c>
      <c r="B58" s="93" t="s">
        <v>479</v>
      </c>
      <c r="C58" s="105" t="s">
        <v>480</v>
      </c>
    </row>
    <row r="59" spans="1:3">
      <c r="A59" s="81" t="s">
        <v>481</v>
      </c>
      <c r="B59" s="93" t="s">
        <v>482</v>
      </c>
      <c r="C59" s="107" t="s">
        <v>483</v>
      </c>
    </row>
    <row r="60" spans="1:3" ht="13.5" customHeight="1">
      <c r="A60" s="81" t="s">
        <v>484</v>
      </c>
      <c r="B60" s="93" t="s">
        <v>485</v>
      </c>
      <c r="C60" s="106" t="s">
        <v>474</v>
      </c>
    </row>
    <row r="61" spans="1:3" ht="11.25" customHeight="1">
      <c r="A61" s="81" t="s">
        <v>486</v>
      </c>
      <c r="B61" s="93" t="s">
        <v>487</v>
      </c>
      <c r="C61" s="106" t="s">
        <v>474</v>
      </c>
    </row>
    <row r="62" spans="1:3" ht="13.5" customHeight="1">
      <c r="A62" s="81" t="s">
        <v>488</v>
      </c>
      <c r="B62" s="93" t="s">
        <v>489</v>
      </c>
      <c r="C62" s="106" t="s">
        <v>474</v>
      </c>
    </row>
    <row r="63" spans="1:3">
      <c r="A63" s="81" t="s">
        <v>490</v>
      </c>
      <c r="B63" s="93" t="s">
        <v>491</v>
      </c>
      <c r="C63" s="107" t="s">
        <v>483</v>
      </c>
    </row>
    <row r="64" spans="1:3" ht="15" customHeight="1">
      <c r="A64" s="81" t="s">
        <v>492</v>
      </c>
      <c r="B64" s="93" t="s">
        <v>493</v>
      </c>
      <c r="C64" s="109" t="s">
        <v>494</v>
      </c>
    </row>
    <row r="65" spans="1:3" ht="12" customHeight="1">
      <c r="A65" s="81" t="s">
        <v>495</v>
      </c>
      <c r="B65" s="93" t="s">
        <v>496</v>
      </c>
      <c r="C65" s="109" t="s">
        <v>497</v>
      </c>
    </row>
    <row r="66" spans="1:3" ht="12.75" customHeight="1">
      <c r="A66" s="81" t="s">
        <v>498</v>
      </c>
      <c r="B66" s="93" t="s">
        <v>499</v>
      </c>
      <c r="C66" s="106" t="s">
        <v>474</v>
      </c>
    </row>
    <row r="67" spans="1:3">
      <c r="A67" s="81" t="s">
        <v>500</v>
      </c>
      <c r="B67" s="93" t="s">
        <v>501</v>
      </c>
      <c r="C67" s="110" t="s">
        <v>502</v>
      </c>
    </row>
    <row r="68" spans="1:3" ht="35.25" customHeight="1">
      <c r="A68" s="81" t="s">
        <v>503</v>
      </c>
      <c r="B68" s="94" t="s">
        <v>504</v>
      </c>
      <c r="C68" s="108" t="s">
        <v>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9"/>
  <sheetViews>
    <sheetView workbookViewId="0">
      <selection activeCell="E148" sqref="E148:F148"/>
    </sheetView>
  </sheetViews>
  <sheetFormatPr defaultRowHeight="15"/>
  <cols>
    <col min="1" max="1" width="6.85546875" customWidth="1"/>
    <col min="2" max="2" width="15.140625" customWidth="1"/>
    <col min="3" max="3" width="17.140625" customWidth="1"/>
    <col min="4" max="4" width="13.5703125" customWidth="1"/>
    <col min="5" max="5" width="30" customWidth="1"/>
    <col min="6" max="6" width="21" customWidth="1"/>
  </cols>
  <sheetData>
    <row r="1" spans="1:6" ht="39" thickTop="1">
      <c r="A1" s="22" t="s">
        <v>0</v>
      </c>
      <c r="B1" s="23" t="s">
        <v>1</v>
      </c>
      <c r="C1" s="23" t="s">
        <v>2</v>
      </c>
      <c r="D1" s="23" t="s">
        <v>3</v>
      </c>
      <c r="E1" s="37" t="s">
        <v>175</v>
      </c>
      <c r="F1" s="38" t="s">
        <v>176</v>
      </c>
    </row>
    <row r="2" spans="1:6">
      <c r="A2" s="3"/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 ht="25.5">
      <c r="A4" s="51">
        <v>1</v>
      </c>
      <c r="B4" s="34" t="s">
        <v>15</v>
      </c>
      <c r="C4" s="34" t="s">
        <v>16</v>
      </c>
      <c r="D4" s="34" t="s">
        <v>17</v>
      </c>
      <c r="E4" s="5">
        <v>1224</v>
      </c>
      <c r="F4" s="10">
        <f t="shared" ref="F4:F35" si="0">E4/215723*100</f>
        <v>0.56739429731646607</v>
      </c>
    </row>
    <row r="5" spans="1:6" ht="25.5">
      <c r="A5" s="51">
        <v>2</v>
      </c>
      <c r="B5" s="34" t="s">
        <v>15</v>
      </c>
      <c r="C5" s="34" t="s">
        <v>16</v>
      </c>
      <c r="D5" s="34" t="s">
        <v>18</v>
      </c>
      <c r="E5" s="5">
        <v>1099</v>
      </c>
      <c r="F5" s="10">
        <f t="shared" si="0"/>
        <v>0.50944961826045443</v>
      </c>
    </row>
    <row r="6" spans="1:6">
      <c r="A6" s="51">
        <v>3</v>
      </c>
      <c r="B6" s="34" t="s">
        <v>15</v>
      </c>
      <c r="C6" s="34" t="s">
        <v>19</v>
      </c>
      <c r="D6" s="34" t="s">
        <v>18</v>
      </c>
      <c r="E6" s="5">
        <v>352</v>
      </c>
      <c r="F6" s="10">
        <f t="shared" si="0"/>
        <v>0.16317221622172878</v>
      </c>
    </row>
    <row r="7" spans="1:6">
      <c r="A7" s="51">
        <v>4</v>
      </c>
      <c r="B7" s="34" t="s">
        <v>15</v>
      </c>
      <c r="C7" s="34" t="s">
        <v>20</v>
      </c>
      <c r="D7" s="34" t="s">
        <v>17</v>
      </c>
      <c r="E7" s="5">
        <v>1604</v>
      </c>
      <c r="F7" s="10">
        <f t="shared" si="0"/>
        <v>0.74354612164674139</v>
      </c>
    </row>
    <row r="8" spans="1:6">
      <c r="A8" s="51">
        <v>5</v>
      </c>
      <c r="B8" s="34" t="s">
        <v>15</v>
      </c>
      <c r="C8" s="34" t="s">
        <v>21</v>
      </c>
      <c r="D8" s="34" t="s">
        <v>18</v>
      </c>
      <c r="E8" s="5">
        <v>266</v>
      </c>
      <c r="F8" s="10">
        <f t="shared" si="0"/>
        <v>0.12330627703119278</v>
      </c>
    </row>
    <row r="9" spans="1:6">
      <c r="A9" s="51">
        <v>6</v>
      </c>
      <c r="B9" s="34" t="s">
        <v>15</v>
      </c>
      <c r="C9" s="34" t="s">
        <v>22</v>
      </c>
      <c r="D9" s="34" t="s">
        <v>17</v>
      </c>
      <c r="E9" s="5">
        <v>185</v>
      </c>
      <c r="F9" s="10">
        <f t="shared" si="0"/>
        <v>8.5758125002897229E-2</v>
      </c>
    </row>
    <row r="10" spans="1:6">
      <c r="A10" s="51">
        <v>7</v>
      </c>
      <c r="B10" s="34" t="s">
        <v>15</v>
      </c>
      <c r="C10" s="34" t="s">
        <v>23</v>
      </c>
      <c r="D10" s="34" t="s">
        <v>18</v>
      </c>
      <c r="E10" s="5">
        <v>242</v>
      </c>
      <c r="F10" s="10">
        <f t="shared" si="0"/>
        <v>0.11218089865243853</v>
      </c>
    </row>
    <row r="11" spans="1:6">
      <c r="A11" s="51">
        <v>8</v>
      </c>
      <c r="B11" s="34" t="s">
        <v>15</v>
      </c>
      <c r="C11" s="34" t="s">
        <v>24</v>
      </c>
      <c r="D11" s="34" t="s">
        <v>18</v>
      </c>
      <c r="E11" s="5">
        <v>265</v>
      </c>
      <c r="F11" s="10">
        <f t="shared" si="0"/>
        <v>0.12284271959874468</v>
      </c>
    </row>
    <row r="12" spans="1:6">
      <c r="A12" s="51">
        <v>9</v>
      </c>
      <c r="B12" s="34" t="s">
        <v>15</v>
      </c>
      <c r="C12" s="34" t="s">
        <v>25</v>
      </c>
      <c r="D12" s="34" t="s">
        <v>18</v>
      </c>
      <c r="E12" s="5">
        <v>222</v>
      </c>
      <c r="F12" s="10">
        <f t="shared" si="0"/>
        <v>0.10290975000347667</v>
      </c>
    </row>
    <row r="13" spans="1:6">
      <c r="A13" s="51">
        <v>10</v>
      </c>
      <c r="B13" s="34" t="s">
        <v>26</v>
      </c>
      <c r="C13" s="34" t="s">
        <v>27</v>
      </c>
      <c r="D13" s="34" t="s">
        <v>18</v>
      </c>
      <c r="E13" s="5">
        <v>339</v>
      </c>
      <c r="F13" s="10">
        <f t="shared" si="0"/>
        <v>0.1571459695999036</v>
      </c>
    </row>
    <row r="14" spans="1:6">
      <c r="A14" s="51">
        <v>11</v>
      </c>
      <c r="B14" s="34" t="s">
        <v>26</v>
      </c>
      <c r="C14" s="34" t="s">
        <v>28</v>
      </c>
      <c r="D14" s="34" t="s">
        <v>18</v>
      </c>
      <c r="E14" s="5">
        <v>469</v>
      </c>
      <c r="F14" s="10">
        <f t="shared" si="0"/>
        <v>0.21740843581815572</v>
      </c>
    </row>
    <row r="15" spans="1:6">
      <c r="A15" s="51">
        <v>12</v>
      </c>
      <c r="B15" s="34" t="s">
        <v>26</v>
      </c>
      <c r="C15" s="34" t="s">
        <v>29</v>
      </c>
      <c r="D15" s="34" t="s">
        <v>17</v>
      </c>
      <c r="E15" s="5">
        <v>3120</v>
      </c>
      <c r="F15" s="10">
        <f t="shared" si="0"/>
        <v>1.4462991892380506</v>
      </c>
    </row>
    <row r="16" spans="1:6">
      <c r="A16" s="51">
        <v>13</v>
      </c>
      <c r="B16" s="34" t="s">
        <v>26</v>
      </c>
      <c r="C16" s="34" t="s">
        <v>29</v>
      </c>
      <c r="D16" s="34" t="s">
        <v>18</v>
      </c>
      <c r="E16" s="5">
        <v>818</v>
      </c>
      <c r="F16" s="10">
        <f t="shared" si="0"/>
        <v>0.37918997974254021</v>
      </c>
    </row>
    <row r="17" spans="1:6">
      <c r="A17" s="51">
        <v>14</v>
      </c>
      <c r="B17" s="34" t="s">
        <v>26</v>
      </c>
      <c r="C17" s="34" t="s">
        <v>30</v>
      </c>
      <c r="D17" s="34" t="s">
        <v>18</v>
      </c>
      <c r="E17" s="5">
        <v>255</v>
      </c>
      <c r="F17" s="10">
        <f t="shared" si="0"/>
        <v>0.11820714527426375</v>
      </c>
    </row>
    <row r="18" spans="1:6" ht="25.5">
      <c r="A18" s="51">
        <v>15</v>
      </c>
      <c r="B18" s="34" t="s">
        <v>26</v>
      </c>
      <c r="C18" s="34" t="s">
        <v>31</v>
      </c>
      <c r="D18" s="34" t="s">
        <v>32</v>
      </c>
      <c r="E18" s="5">
        <v>420</v>
      </c>
      <c r="F18" s="10">
        <f t="shared" si="0"/>
        <v>0.19469412162819913</v>
      </c>
    </row>
    <row r="19" spans="1:6" ht="25.5">
      <c r="A19" s="51">
        <v>16</v>
      </c>
      <c r="B19" s="34" t="s">
        <v>26</v>
      </c>
      <c r="C19" s="34" t="s">
        <v>33</v>
      </c>
      <c r="D19" s="34" t="s">
        <v>32</v>
      </c>
      <c r="E19" s="5">
        <v>686</v>
      </c>
      <c r="F19" s="10">
        <f t="shared" si="0"/>
        <v>0.31800039865939195</v>
      </c>
    </row>
    <row r="20" spans="1:6">
      <c r="A20" s="51">
        <v>17</v>
      </c>
      <c r="B20" s="34" t="s">
        <v>26</v>
      </c>
      <c r="C20" s="34" t="s">
        <v>34</v>
      </c>
      <c r="D20" s="34" t="s">
        <v>18</v>
      </c>
      <c r="E20" s="5">
        <v>290</v>
      </c>
      <c r="F20" s="10">
        <f t="shared" si="0"/>
        <v>0.13443165540994703</v>
      </c>
    </row>
    <row r="21" spans="1:6">
      <c r="A21" s="51">
        <v>18</v>
      </c>
      <c r="B21" s="34" t="s">
        <v>26</v>
      </c>
      <c r="C21" s="34" t="s">
        <v>35</v>
      </c>
      <c r="D21" s="34" t="s">
        <v>18</v>
      </c>
      <c r="E21" s="5">
        <v>310</v>
      </c>
      <c r="F21" s="10">
        <f t="shared" si="0"/>
        <v>0.1437028040589089</v>
      </c>
    </row>
    <row r="22" spans="1:6">
      <c r="A22" s="51">
        <v>19</v>
      </c>
      <c r="B22" s="34" t="s">
        <v>26</v>
      </c>
      <c r="C22" s="34" t="s">
        <v>36</v>
      </c>
      <c r="D22" s="34" t="s">
        <v>18</v>
      </c>
      <c r="E22" s="5">
        <v>445</v>
      </c>
      <c r="F22" s="10">
        <f t="shared" si="0"/>
        <v>0.20628305743940145</v>
      </c>
    </row>
    <row r="23" spans="1:6">
      <c r="A23" s="51">
        <v>20</v>
      </c>
      <c r="B23" s="34" t="s">
        <v>37</v>
      </c>
      <c r="C23" s="34" t="s">
        <v>38</v>
      </c>
      <c r="D23" s="34" t="s">
        <v>18</v>
      </c>
      <c r="E23" s="5">
        <v>4007</v>
      </c>
      <c r="F23" s="10">
        <f t="shared" si="0"/>
        <v>1.8574746318195092</v>
      </c>
    </row>
    <row r="24" spans="1:6" ht="25.5">
      <c r="A24" s="51">
        <v>21</v>
      </c>
      <c r="B24" s="34" t="s">
        <v>37</v>
      </c>
      <c r="C24" s="34" t="s">
        <v>39</v>
      </c>
      <c r="D24" s="34" t="s">
        <v>18</v>
      </c>
      <c r="E24" s="5">
        <v>816</v>
      </c>
      <c r="F24" s="10">
        <f t="shared" si="0"/>
        <v>0.37826286487764404</v>
      </c>
    </row>
    <row r="25" spans="1:6">
      <c r="A25" s="51">
        <v>22</v>
      </c>
      <c r="B25" s="34" t="s">
        <v>37</v>
      </c>
      <c r="C25" s="34" t="s">
        <v>40</v>
      </c>
      <c r="D25" s="34" t="s">
        <v>18</v>
      </c>
      <c r="E25" s="5">
        <v>1290</v>
      </c>
      <c r="F25" s="10">
        <f t="shared" si="0"/>
        <v>0.59798908785804017</v>
      </c>
    </row>
    <row r="26" spans="1:6" ht="25.5">
      <c r="A26" s="51">
        <v>23</v>
      </c>
      <c r="B26" s="34" t="s">
        <v>37</v>
      </c>
      <c r="C26" s="34" t="s">
        <v>41</v>
      </c>
      <c r="D26" s="34" t="s">
        <v>32</v>
      </c>
      <c r="E26" s="5">
        <v>2133</v>
      </c>
      <c r="F26" s="10">
        <f t="shared" si="0"/>
        <v>0.98876800341178273</v>
      </c>
    </row>
    <row r="27" spans="1:6">
      <c r="A27" s="51">
        <v>24</v>
      </c>
      <c r="B27" s="34" t="s">
        <v>37</v>
      </c>
      <c r="C27" s="34" t="s">
        <v>42</v>
      </c>
      <c r="D27" s="34" t="s">
        <v>18</v>
      </c>
      <c r="E27" s="5">
        <v>1343</v>
      </c>
      <c r="F27" s="10">
        <f t="shared" si="0"/>
        <v>0.62255763177778911</v>
      </c>
    </row>
    <row r="28" spans="1:6">
      <c r="A28" s="51">
        <v>25</v>
      </c>
      <c r="B28" s="34" t="s">
        <v>37</v>
      </c>
      <c r="C28" s="34" t="s">
        <v>43</v>
      </c>
      <c r="D28" s="34" t="s">
        <v>18</v>
      </c>
      <c r="E28" s="5">
        <v>3227</v>
      </c>
      <c r="F28" s="10">
        <f t="shared" si="0"/>
        <v>1.4958998345099965</v>
      </c>
    </row>
    <row r="29" spans="1:6">
      <c r="A29" s="51">
        <v>26</v>
      </c>
      <c r="B29" s="34" t="s">
        <v>37</v>
      </c>
      <c r="C29" s="34" t="s">
        <v>44</v>
      </c>
      <c r="D29" s="34" t="s">
        <v>18</v>
      </c>
      <c r="E29" s="5">
        <v>1192</v>
      </c>
      <c r="F29" s="10">
        <f t="shared" si="0"/>
        <v>0.55256045947812704</v>
      </c>
    </row>
    <row r="30" spans="1:6" ht="25.5">
      <c r="A30" s="51">
        <v>27</v>
      </c>
      <c r="B30" s="34" t="s">
        <v>37</v>
      </c>
      <c r="C30" s="34" t="s">
        <v>45</v>
      </c>
      <c r="D30" s="34" t="s">
        <v>32</v>
      </c>
      <c r="E30" s="5">
        <v>1713</v>
      </c>
      <c r="F30" s="10">
        <f t="shared" si="0"/>
        <v>0.79407388178358362</v>
      </c>
    </row>
    <row r="31" spans="1:6">
      <c r="A31" s="51">
        <v>28</v>
      </c>
      <c r="B31" s="34" t="s">
        <v>46</v>
      </c>
      <c r="C31" s="34" t="s">
        <v>47</v>
      </c>
      <c r="D31" s="34" t="s">
        <v>17</v>
      </c>
      <c r="E31" s="5">
        <v>1851</v>
      </c>
      <c r="F31" s="10">
        <f t="shared" si="0"/>
        <v>0.85804480746142042</v>
      </c>
    </row>
    <row r="32" spans="1:6">
      <c r="A32" s="51">
        <v>29</v>
      </c>
      <c r="B32" s="34" t="s">
        <v>46</v>
      </c>
      <c r="C32" s="34" t="s">
        <v>47</v>
      </c>
      <c r="D32" s="34" t="s">
        <v>18</v>
      </c>
      <c r="E32" s="5">
        <v>477</v>
      </c>
      <c r="F32" s="10">
        <f t="shared" si="0"/>
        <v>0.22111689527774042</v>
      </c>
    </row>
    <row r="33" spans="1:6">
      <c r="A33" s="51">
        <v>30</v>
      </c>
      <c r="B33" s="34" t="s">
        <v>46</v>
      </c>
      <c r="C33" s="34" t="s">
        <v>48</v>
      </c>
      <c r="D33" s="34" t="s">
        <v>18</v>
      </c>
      <c r="E33" s="5">
        <v>313</v>
      </c>
      <c r="F33" s="10">
        <f t="shared" si="0"/>
        <v>0.14509347635625316</v>
      </c>
    </row>
    <row r="34" spans="1:6">
      <c r="A34" s="51">
        <v>31</v>
      </c>
      <c r="B34" s="34" t="s">
        <v>46</v>
      </c>
      <c r="C34" s="34" t="s">
        <v>49</v>
      </c>
      <c r="D34" s="34" t="s">
        <v>18</v>
      </c>
      <c r="E34" s="5">
        <v>335</v>
      </c>
      <c r="F34" s="10">
        <f t="shared" si="0"/>
        <v>0.15529173987011122</v>
      </c>
    </row>
    <row r="35" spans="1:6">
      <c r="A35" s="51">
        <v>32</v>
      </c>
      <c r="B35" s="34" t="s">
        <v>46</v>
      </c>
      <c r="C35" s="34" t="s">
        <v>50</v>
      </c>
      <c r="D35" s="34" t="s">
        <v>18</v>
      </c>
      <c r="E35" s="5">
        <v>246</v>
      </c>
      <c r="F35" s="10">
        <f t="shared" si="0"/>
        <v>0.11403512838223091</v>
      </c>
    </row>
    <row r="36" spans="1:6">
      <c r="A36" s="51">
        <v>33</v>
      </c>
      <c r="B36" s="34" t="s">
        <v>46</v>
      </c>
      <c r="C36" s="34" t="s">
        <v>51</v>
      </c>
      <c r="D36" s="34" t="s">
        <v>18</v>
      </c>
      <c r="E36" s="5">
        <v>394</v>
      </c>
      <c r="F36" s="10">
        <f t="shared" ref="F36:F67" si="1">E36/215723*100</f>
        <v>0.1826416283845487</v>
      </c>
    </row>
    <row r="37" spans="1:6">
      <c r="A37" s="51">
        <v>34</v>
      </c>
      <c r="B37" s="34" t="s">
        <v>46</v>
      </c>
      <c r="C37" s="34" t="s">
        <v>52</v>
      </c>
      <c r="D37" s="34" t="s">
        <v>18</v>
      </c>
      <c r="E37" s="5">
        <v>605</v>
      </c>
      <c r="F37" s="10">
        <f t="shared" si="1"/>
        <v>0.28045224663109636</v>
      </c>
    </row>
    <row r="38" spans="1:6" ht="25.5">
      <c r="A38" s="51">
        <v>35</v>
      </c>
      <c r="B38" s="34" t="s">
        <v>53</v>
      </c>
      <c r="C38" s="34" t="s">
        <v>54</v>
      </c>
      <c r="D38" s="34" t="s">
        <v>18</v>
      </c>
      <c r="E38" s="5">
        <v>258</v>
      </c>
      <c r="F38" s="10">
        <f t="shared" si="1"/>
        <v>0.11959781757160802</v>
      </c>
    </row>
    <row r="39" spans="1:6" ht="25.5">
      <c r="A39" s="51">
        <v>36</v>
      </c>
      <c r="B39" s="34" t="s">
        <v>53</v>
      </c>
      <c r="C39" s="34" t="s">
        <v>55</v>
      </c>
      <c r="D39" s="34" t="s">
        <v>17</v>
      </c>
      <c r="E39" s="5">
        <v>1307</v>
      </c>
      <c r="F39" s="10">
        <f t="shared" si="1"/>
        <v>0.60586956420965776</v>
      </c>
    </row>
    <row r="40" spans="1:6" ht="25.5">
      <c r="A40" s="51">
        <v>37</v>
      </c>
      <c r="B40" s="34" t="s">
        <v>53</v>
      </c>
      <c r="C40" s="34" t="s">
        <v>55</v>
      </c>
      <c r="D40" s="34" t="s">
        <v>18</v>
      </c>
      <c r="E40" s="5">
        <v>821</v>
      </c>
      <c r="F40" s="10">
        <f t="shared" si="1"/>
        <v>0.3805806520398845</v>
      </c>
    </row>
    <row r="41" spans="1:6" ht="25.5">
      <c r="A41" s="51">
        <v>38</v>
      </c>
      <c r="B41" s="34" t="s">
        <v>53</v>
      </c>
      <c r="C41" s="34" t="s">
        <v>56</v>
      </c>
      <c r="D41" s="34" t="s">
        <v>32</v>
      </c>
      <c r="E41" s="5">
        <v>1054</v>
      </c>
      <c r="F41" s="10">
        <f t="shared" si="1"/>
        <v>0.48858953380029019</v>
      </c>
    </row>
    <row r="42" spans="1:6" ht="25.5">
      <c r="A42" s="51">
        <v>39</v>
      </c>
      <c r="B42" s="34" t="s">
        <v>53</v>
      </c>
      <c r="C42" s="34" t="s">
        <v>57</v>
      </c>
      <c r="D42" s="34" t="s">
        <v>18</v>
      </c>
      <c r="E42" s="5">
        <v>285</v>
      </c>
      <c r="F42" s="10">
        <f t="shared" si="1"/>
        <v>0.13211386824770655</v>
      </c>
    </row>
    <row r="43" spans="1:6" ht="25.5">
      <c r="A43" s="51">
        <v>40</v>
      </c>
      <c r="B43" s="34" t="s">
        <v>53</v>
      </c>
      <c r="C43" s="34" t="s">
        <v>58</v>
      </c>
      <c r="D43" s="34" t="s">
        <v>18</v>
      </c>
      <c r="E43" s="5">
        <v>332</v>
      </c>
      <c r="F43" s="10">
        <f t="shared" si="1"/>
        <v>0.15390106757276692</v>
      </c>
    </row>
    <row r="44" spans="1:6">
      <c r="A44" s="51">
        <v>41</v>
      </c>
      <c r="B44" s="34" t="s">
        <v>59</v>
      </c>
      <c r="C44" s="34" t="s">
        <v>60</v>
      </c>
      <c r="D44" s="34" t="s">
        <v>18</v>
      </c>
      <c r="E44" s="5">
        <v>1510</v>
      </c>
      <c r="F44" s="10">
        <f t="shared" si="1"/>
        <v>0.69997172299662069</v>
      </c>
    </row>
    <row r="45" spans="1:6">
      <c r="A45" s="51">
        <v>42</v>
      </c>
      <c r="B45" s="34" t="s">
        <v>59</v>
      </c>
      <c r="C45" s="34" t="s">
        <v>61</v>
      </c>
      <c r="D45" s="34" t="s">
        <v>18</v>
      </c>
      <c r="E45" s="5">
        <v>453</v>
      </c>
      <c r="F45" s="10">
        <f t="shared" si="1"/>
        <v>0.20999151689898621</v>
      </c>
    </row>
    <row r="46" spans="1:6" ht="25.5">
      <c r="A46" s="51">
        <v>43</v>
      </c>
      <c r="B46" s="34" t="s">
        <v>59</v>
      </c>
      <c r="C46" s="34" t="s">
        <v>62</v>
      </c>
      <c r="D46" s="34" t="s">
        <v>32</v>
      </c>
      <c r="E46" s="5">
        <v>576</v>
      </c>
      <c r="F46" s="10">
        <f t="shared" si="1"/>
        <v>0.26700908109010163</v>
      </c>
    </row>
    <row r="47" spans="1:6" ht="25.5">
      <c r="A47" s="51">
        <v>44</v>
      </c>
      <c r="B47" s="34" t="s">
        <v>59</v>
      </c>
      <c r="C47" s="34" t="s">
        <v>63</v>
      </c>
      <c r="D47" s="34" t="s">
        <v>32</v>
      </c>
      <c r="E47" s="5">
        <v>433</v>
      </c>
      <c r="F47" s="10">
        <f t="shared" si="1"/>
        <v>0.20072036825002434</v>
      </c>
    </row>
    <row r="48" spans="1:6">
      <c r="A48" s="51">
        <v>45</v>
      </c>
      <c r="B48" s="34" t="s">
        <v>59</v>
      </c>
      <c r="C48" s="34" t="s">
        <v>64</v>
      </c>
      <c r="D48" s="34" t="s">
        <v>18</v>
      </c>
      <c r="E48" s="5">
        <v>267</v>
      </c>
      <c r="F48" s="10">
        <f t="shared" si="1"/>
        <v>0.12376983446364088</v>
      </c>
    </row>
    <row r="49" spans="1:6">
      <c r="A49" s="51">
        <v>46</v>
      </c>
      <c r="B49" s="34" t="s">
        <v>59</v>
      </c>
      <c r="C49" s="34" t="s">
        <v>65</v>
      </c>
      <c r="D49" s="34" t="s">
        <v>18</v>
      </c>
      <c r="E49" s="5">
        <v>184</v>
      </c>
      <c r="F49" s="10">
        <f t="shared" si="1"/>
        <v>8.5294567570449148E-2</v>
      </c>
    </row>
    <row r="50" spans="1:6">
      <c r="A50" s="51">
        <v>47</v>
      </c>
      <c r="B50" s="34" t="s">
        <v>66</v>
      </c>
      <c r="C50" s="34" t="s">
        <v>67</v>
      </c>
      <c r="D50" s="34" t="s">
        <v>18</v>
      </c>
      <c r="E50" s="5">
        <v>344</v>
      </c>
      <c r="F50" s="10">
        <f t="shared" si="1"/>
        <v>0.15946375676214403</v>
      </c>
    </row>
    <row r="51" spans="1:6" ht="25.5">
      <c r="A51" s="51">
        <v>48</v>
      </c>
      <c r="B51" s="34" t="s">
        <v>66</v>
      </c>
      <c r="C51" s="34" t="s">
        <v>68</v>
      </c>
      <c r="D51" s="34" t="s">
        <v>32</v>
      </c>
      <c r="E51" s="5">
        <v>1179</v>
      </c>
      <c r="F51" s="10">
        <f t="shared" si="1"/>
        <v>0.54653421285630188</v>
      </c>
    </row>
    <row r="52" spans="1:6">
      <c r="A52" s="51">
        <v>49</v>
      </c>
      <c r="B52" s="34" t="s">
        <v>66</v>
      </c>
      <c r="C52" s="34" t="s">
        <v>69</v>
      </c>
      <c r="D52" s="34" t="s">
        <v>17</v>
      </c>
      <c r="E52" s="5">
        <v>6933</v>
      </c>
      <c r="F52" s="10">
        <f t="shared" si="1"/>
        <v>3.2138436791626299</v>
      </c>
    </row>
    <row r="53" spans="1:6">
      <c r="A53" s="51">
        <v>50</v>
      </c>
      <c r="B53" s="34" t="s">
        <v>66</v>
      </c>
      <c r="C53" s="34" t="s">
        <v>69</v>
      </c>
      <c r="D53" s="34" t="s">
        <v>18</v>
      </c>
      <c r="E53" s="5">
        <v>1329</v>
      </c>
      <c r="F53" s="10">
        <f t="shared" si="1"/>
        <v>0.61606782772351576</v>
      </c>
    </row>
    <row r="54" spans="1:6" ht="25.5">
      <c r="A54" s="51">
        <v>51</v>
      </c>
      <c r="B54" s="34" t="s">
        <v>66</v>
      </c>
      <c r="C54" s="34" t="s">
        <v>70</v>
      </c>
      <c r="D54" s="34" t="s">
        <v>32</v>
      </c>
      <c r="E54" s="5">
        <v>971</v>
      </c>
      <c r="F54" s="10">
        <f t="shared" si="1"/>
        <v>0.45011426690709849</v>
      </c>
    </row>
    <row r="55" spans="1:6" ht="25.5">
      <c r="A55" s="51">
        <v>52</v>
      </c>
      <c r="B55" s="34" t="s">
        <v>66</v>
      </c>
      <c r="C55" s="34" t="s">
        <v>71</v>
      </c>
      <c r="D55" s="34" t="s">
        <v>32</v>
      </c>
      <c r="E55" s="5">
        <v>1466</v>
      </c>
      <c r="F55" s="10">
        <f t="shared" si="1"/>
        <v>0.67957519596890448</v>
      </c>
    </row>
    <row r="56" spans="1:6" ht="25.5">
      <c r="A56" s="51">
        <v>53</v>
      </c>
      <c r="B56" s="34" t="s">
        <v>66</v>
      </c>
      <c r="C56" s="34" t="s">
        <v>72</v>
      </c>
      <c r="D56" s="34" t="s">
        <v>32</v>
      </c>
      <c r="E56" s="5">
        <v>893</v>
      </c>
      <c r="F56" s="10">
        <f t="shared" si="1"/>
        <v>0.41395678717614726</v>
      </c>
    </row>
    <row r="57" spans="1:6">
      <c r="A57" s="51">
        <v>54</v>
      </c>
      <c r="B57" s="34" t="s">
        <v>66</v>
      </c>
      <c r="C57" s="34" t="s">
        <v>73</v>
      </c>
      <c r="D57" s="34" t="s">
        <v>18</v>
      </c>
      <c r="E57" s="5">
        <v>323</v>
      </c>
      <c r="F57" s="10">
        <f t="shared" si="1"/>
        <v>0.14972905068073411</v>
      </c>
    </row>
    <row r="58" spans="1:6">
      <c r="A58" s="51">
        <v>55</v>
      </c>
      <c r="B58" s="34" t="s">
        <v>66</v>
      </c>
      <c r="C58" s="34" t="s">
        <v>74</v>
      </c>
      <c r="D58" s="34" t="s">
        <v>18</v>
      </c>
      <c r="E58" s="5">
        <v>836</v>
      </c>
      <c r="F58" s="10">
        <f t="shared" si="1"/>
        <v>0.38753401352660588</v>
      </c>
    </row>
    <row r="59" spans="1:6">
      <c r="A59" s="51">
        <v>56</v>
      </c>
      <c r="B59" s="34" t="s">
        <v>75</v>
      </c>
      <c r="C59" s="34" t="s">
        <v>76</v>
      </c>
      <c r="D59" s="34" t="s">
        <v>18</v>
      </c>
      <c r="E59" s="5">
        <v>238</v>
      </c>
      <c r="F59" s="10">
        <f t="shared" si="1"/>
        <v>0.11032666892264618</v>
      </c>
    </row>
    <row r="60" spans="1:6">
      <c r="A60" s="51">
        <v>57</v>
      </c>
      <c r="B60" s="34" t="s">
        <v>75</v>
      </c>
      <c r="C60" s="34" t="s">
        <v>77</v>
      </c>
      <c r="D60" s="34" t="s">
        <v>18</v>
      </c>
      <c r="E60" s="5">
        <v>186</v>
      </c>
      <c r="F60" s="10">
        <f t="shared" si="1"/>
        <v>8.6221682435345323E-2</v>
      </c>
    </row>
    <row r="61" spans="1:6" ht="25.5">
      <c r="A61" s="51">
        <v>58</v>
      </c>
      <c r="B61" s="34" t="s">
        <v>75</v>
      </c>
      <c r="C61" s="34" t="s">
        <v>78</v>
      </c>
      <c r="D61" s="34" t="s">
        <v>32</v>
      </c>
      <c r="E61" s="5">
        <v>501</v>
      </c>
      <c r="F61" s="10">
        <f t="shared" si="1"/>
        <v>0.23224227365649469</v>
      </c>
    </row>
    <row r="62" spans="1:6">
      <c r="A62" s="51">
        <v>59</v>
      </c>
      <c r="B62" s="34" t="s">
        <v>75</v>
      </c>
      <c r="C62" s="34" t="s">
        <v>79</v>
      </c>
      <c r="D62" s="34" t="s">
        <v>18</v>
      </c>
      <c r="E62" s="5">
        <v>544</v>
      </c>
      <c r="F62" s="10">
        <f t="shared" si="1"/>
        <v>0.25217524325176266</v>
      </c>
    </row>
    <row r="63" spans="1:6">
      <c r="A63" s="51">
        <v>60</v>
      </c>
      <c r="B63" s="34" t="s">
        <v>75</v>
      </c>
      <c r="C63" s="34" t="s">
        <v>80</v>
      </c>
      <c r="D63" s="34" t="s">
        <v>17</v>
      </c>
      <c r="E63" s="5">
        <v>1593</v>
      </c>
      <c r="F63" s="10">
        <f t="shared" si="1"/>
        <v>0.73844698988981239</v>
      </c>
    </row>
    <row r="64" spans="1:6">
      <c r="A64" s="51">
        <v>61</v>
      </c>
      <c r="B64" s="34" t="s">
        <v>75</v>
      </c>
      <c r="C64" s="34" t="s">
        <v>80</v>
      </c>
      <c r="D64" s="34" t="s">
        <v>18</v>
      </c>
      <c r="E64" s="5">
        <v>852</v>
      </c>
      <c r="F64" s="10">
        <f t="shared" si="1"/>
        <v>0.39495093244577534</v>
      </c>
    </row>
    <row r="65" spans="1:6" ht="25.5">
      <c r="A65" s="51">
        <v>62</v>
      </c>
      <c r="B65" s="34" t="s">
        <v>75</v>
      </c>
      <c r="C65" s="34" t="s">
        <v>81</v>
      </c>
      <c r="D65" s="34" t="s">
        <v>32</v>
      </c>
      <c r="E65" s="5">
        <v>664</v>
      </c>
      <c r="F65" s="10">
        <f t="shared" si="1"/>
        <v>0.30780213514553384</v>
      </c>
    </row>
    <row r="66" spans="1:6">
      <c r="A66" s="51">
        <v>63</v>
      </c>
      <c r="B66" s="34" t="s">
        <v>75</v>
      </c>
      <c r="C66" s="34" t="s">
        <v>82</v>
      </c>
      <c r="D66" s="34" t="s">
        <v>18</v>
      </c>
      <c r="E66" s="5">
        <v>395</v>
      </c>
      <c r="F66" s="10">
        <f t="shared" si="1"/>
        <v>0.18310518581699681</v>
      </c>
    </row>
    <row r="67" spans="1:6">
      <c r="A67" s="51">
        <v>64</v>
      </c>
      <c r="B67" s="34" t="s">
        <v>75</v>
      </c>
      <c r="C67" s="34" t="s">
        <v>83</v>
      </c>
      <c r="D67" s="34" t="s">
        <v>18</v>
      </c>
      <c r="E67" s="5">
        <v>474</v>
      </c>
      <c r="F67" s="10">
        <f t="shared" si="1"/>
        <v>0.21972622298039615</v>
      </c>
    </row>
    <row r="68" spans="1:6">
      <c r="A68" s="51">
        <v>65</v>
      </c>
      <c r="B68" s="34" t="s">
        <v>84</v>
      </c>
      <c r="C68" s="34" t="s">
        <v>85</v>
      </c>
      <c r="D68" s="34" t="s">
        <v>17</v>
      </c>
      <c r="E68" s="5">
        <v>45388</v>
      </c>
      <c r="F68" s="10">
        <f t="shared" ref="F68:F99" si="2">E68/215723*100</f>
        <v>21.039944743954052</v>
      </c>
    </row>
    <row r="69" spans="1:6">
      <c r="A69" s="51">
        <v>66</v>
      </c>
      <c r="B69" s="34" t="s">
        <v>86</v>
      </c>
      <c r="C69" s="34" t="s">
        <v>87</v>
      </c>
      <c r="D69" s="34" t="s">
        <v>17</v>
      </c>
      <c r="E69" s="5">
        <v>8746</v>
      </c>
      <c r="F69" s="10">
        <f t="shared" si="2"/>
        <v>4.0542733041910228</v>
      </c>
    </row>
    <row r="70" spans="1:6">
      <c r="A70" s="51">
        <v>67</v>
      </c>
      <c r="B70" s="34" t="s">
        <v>88</v>
      </c>
      <c r="C70" s="34" t="s">
        <v>89</v>
      </c>
      <c r="D70" s="34" t="s">
        <v>17</v>
      </c>
      <c r="E70" s="5">
        <v>27968</v>
      </c>
      <c r="F70" s="10">
        <f t="shared" si="2"/>
        <v>12.964774270708268</v>
      </c>
    </row>
    <row r="71" spans="1:6">
      <c r="A71" s="51">
        <v>68</v>
      </c>
      <c r="B71" s="34" t="s">
        <v>90</v>
      </c>
      <c r="C71" s="34" t="s">
        <v>91</v>
      </c>
      <c r="D71" s="34" t="s">
        <v>17</v>
      </c>
      <c r="E71" s="5">
        <v>11054</v>
      </c>
      <c r="F71" s="10">
        <f t="shared" si="2"/>
        <v>5.1241638582812215</v>
      </c>
    </row>
    <row r="72" spans="1:6">
      <c r="A72" s="51">
        <v>69</v>
      </c>
      <c r="B72" s="34" t="s">
        <v>92</v>
      </c>
      <c r="C72" s="34" t="s">
        <v>93</v>
      </c>
      <c r="D72" s="34" t="s">
        <v>18</v>
      </c>
      <c r="E72" s="5">
        <v>322</v>
      </c>
      <c r="F72" s="10">
        <f t="shared" si="2"/>
        <v>0.149265493248286</v>
      </c>
    </row>
    <row r="73" spans="1:6">
      <c r="A73" s="51">
        <v>70</v>
      </c>
      <c r="B73" s="34" t="s">
        <v>92</v>
      </c>
      <c r="C73" s="34" t="s">
        <v>94</v>
      </c>
      <c r="D73" s="34" t="s">
        <v>18</v>
      </c>
      <c r="E73" s="5">
        <v>397</v>
      </c>
      <c r="F73" s="10">
        <f t="shared" si="2"/>
        <v>0.18403230068189297</v>
      </c>
    </row>
    <row r="74" spans="1:6" ht="25.5">
      <c r="A74" s="51">
        <v>71</v>
      </c>
      <c r="B74" s="34" t="s">
        <v>92</v>
      </c>
      <c r="C74" s="34" t="s">
        <v>95</v>
      </c>
      <c r="D74" s="34" t="s">
        <v>32</v>
      </c>
      <c r="E74" s="5">
        <v>2190</v>
      </c>
      <c r="F74" s="10">
        <f t="shared" si="2"/>
        <v>1.015190777061324</v>
      </c>
    </row>
    <row r="75" spans="1:6" ht="25.5">
      <c r="A75" s="51">
        <v>72</v>
      </c>
      <c r="B75" s="34" t="s">
        <v>92</v>
      </c>
      <c r="C75" s="34" t="s">
        <v>96</v>
      </c>
      <c r="D75" s="34" t="s">
        <v>32</v>
      </c>
      <c r="E75" s="5">
        <v>849</v>
      </c>
      <c r="F75" s="10">
        <f t="shared" si="2"/>
        <v>0.3935602601484311</v>
      </c>
    </row>
    <row r="76" spans="1:6" ht="25.5">
      <c r="A76" s="51">
        <v>73</v>
      </c>
      <c r="B76" s="34" t="s">
        <v>97</v>
      </c>
      <c r="C76" s="34" t="s">
        <v>98</v>
      </c>
      <c r="D76" s="34" t="s">
        <v>32</v>
      </c>
      <c r="E76" s="5">
        <v>958</v>
      </c>
      <c r="F76" s="10">
        <f t="shared" si="2"/>
        <v>0.44408802028527322</v>
      </c>
    </row>
    <row r="77" spans="1:6" ht="25.5">
      <c r="A77" s="51">
        <v>74</v>
      </c>
      <c r="B77" s="34" t="s">
        <v>97</v>
      </c>
      <c r="C77" s="34" t="s">
        <v>99</v>
      </c>
      <c r="D77" s="34" t="s">
        <v>32</v>
      </c>
      <c r="E77" s="5">
        <v>800</v>
      </c>
      <c r="F77" s="10">
        <f t="shared" si="2"/>
        <v>0.37084594595847453</v>
      </c>
    </row>
    <row r="78" spans="1:6" ht="25.5">
      <c r="A78" s="51">
        <v>75</v>
      </c>
      <c r="B78" s="34" t="s">
        <v>97</v>
      </c>
      <c r="C78" s="34" t="s">
        <v>100</v>
      </c>
      <c r="D78" s="34" t="s">
        <v>32</v>
      </c>
      <c r="E78" s="5">
        <v>2867</v>
      </c>
      <c r="F78" s="10">
        <f t="shared" si="2"/>
        <v>1.329019158828683</v>
      </c>
    </row>
    <row r="79" spans="1:6">
      <c r="A79" s="51">
        <v>76</v>
      </c>
      <c r="B79" s="34" t="s">
        <v>97</v>
      </c>
      <c r="C79" s="34" t="s">
        <v>101</v>
      </c>
      <c r="D79" s="34" t="s">
        <v>18</v>
      </c>
      <c r="E79" s="5">
        <v>466</v>
      </c>
      <c r="F79" s="10">
        <f t="shared" si="2"/>
        <v>0.2160177635208114</v>
      </c>
    </row>
    <row r="80" spans="1:6" ht="25.5">
      <c r="A80" s="51">
        <v>77</v>
      </c>
      <c r="B80" s="34" t="s">
        <v>97</v>
      </c>
      <c r="C80" s="34" t="s">
        <v>102</v>
      </c>
      <c r="D80" s="34" t="s">
        <v>32</v>
      </c>
      <c r="E80" s="5">
        <v>2279</v>
      </c>
      <c r="F80" s="10">
        <f t="shared" si="2"/>
        <v>1.0564473885492043</v>
      </c>
    </row>
    <row r="81" spans="1:6">
      <c r="A81" s="51">
        <v>78</v>
      </c>
      <c r="B81" s="34" t="s">
        <v>103</v>
      </c>
      <c r="C81" s="34" t="s">
        <v>104</v>
      </c>
      <c r="D81" s="34" t="s">
        <v>18</v>
      </c>
      <c r="E81" s="5">
        <v>266</v>
      </c>
      <c r="F81" s="10">
        <f t="shared" si="2"/>
        <v>0.12330627703119278</v>
      </c>
    </row>
    <row r="82" spans="1:6">
      <c r="A82" s="51">
        <v>79</v>
      </c>
      <c r="B82" s="34" t="s">
        <v>103</v>
      </c>
      <c r="C82" s="34" t="s">
        <v>105</v>
      </c>
      <c r="D82" s="34" t="s">
        <v>18</v>
      </c>
      <c r="E82" s="5">
        <v>429</v>
      </c>
      <c r="F82" s="10">
        <f t="shared" si="2"/>
        <v>0.19886613852023197</v>
      </c>
    </row>
    <row r="83" spans="1:6">
      <c r="A83" s="51">
        <v>80</v>
      </c>
      <c r="B83" s="34" t="s">
        <v>103</v>
      </c>
      <c r="C83" s="34" t="s">
        <v>106</v>
      </c>
      <c r="D83" s="34" t="s">
        <v>18</v>
      </c>
      <c r="E83" s="5">
        <v>648</v>
      </c>
      <c r="F83" s="10">
        <f t="shared" si="2"/>
        <v>0.30038521622636433</v>
      </c>
    </row>
    <row r="84" spans="1:6" ht="25.5">
      <c r="A84" s="51">
        <v>81</v>
      </c>
      <c r="B84" s="34" t="s">
        <v>103</v>
      </c>
      <c r="C84" s="34" t="s">
        <v>107</v>
      </c>
      <c r="D84" s="34" t="s">
        <v>32</v>
      </c>
      <c r="E84" s="5">
        <v>867</v>
      </c>
      <c r="F84" s="10">
        <f t="shared" si="2"/>
        <v>0.40190429393249683</v>
      </c>
    </row>
    <row r="85" spans="1:6">
      <c r="A85" s="51">
        <v>82</v>
      </c>
      <c r="B85" s="34" t="s">
        <v>103</v>
      </c>
      <c r="C85" s="34" t="s">
        <v>108</v>
      </c>
      <c r="D85" s="34" t="s">
        <v>17</v>
      </c>
      <c r="E85" s="5">
        <v>777</v>
      </c>
      <c r="F85" s="10">
        <f t="shared" si="2"/>
        <v>0.3601841250121684</v>
      </c>
    </row>
    <row r="86" spans="1:6">
      <c r="A86" s="51">
        <v>83</v>
      </c>
      <c r="B86" s="34" t="s">
        <v>103</v>
      </c>
      <c r="C86" s="34" t="s">
        <v>108</v>
      </c>
      <c r="D86" s="34" t="s">
        <v>18</v>
      </c>
      <c r="E86" s="5">
        <v>350</v>
      </c>
      <c r="F86" s="10">
        <f t="shared" si="2"/>
        <v>0.16224510135683259</v>
      </c>
    </row>
    <row r="87" spans="1:6">
      <c r="A87" s="51">
        <v>84</v>
      </c>
      <c r="B87" s="34" t="s">
        <v>103</v>
      </c>
      <c r="C87" s="34" t="s">
        <v>109</v>
      </c>
      <c r="D87" s="34" t="s">
        <v>18</v>
      </c>
      <c r="E87" s="5">
        <v>356</v>
      </c>
      <c r="F87" s="10">
        <f t="shared" si="2"/>
        <v>0.16502644595152116</v>
      </c>
    </row>
    <row r="88" spans="1:6">
      <c r="A88" s="51">
        <v>85</v>
      </c>
      <c r="B88" s="34" t="s">
        <v>110</v>
      </c>
      <c r="C88" s="34" t="s">
        <v>111</v>
      </c>
      <c r="D88" s="34" t="s">
        <v>18</v>
      </c>
      <c r="E88" s="5">
        <v>346</v>
      </c>
      <c r="F88" s="10">
        <f t="shared" si="2"/>
        <v>0.16039087162704024</v>
      </c>
    </row>
    <row r="89" spans="1:6">
      <c r="A89" s="51">
        <v>86</v>
      </c>
      <c r="B89" s="34" t="s">
        <v>110</v>
      </c>
      <c r="C89" s="34" t="s">
        <v>112</v>
      </c>
      <c r="D89" s="34" t="s">
        <v>18</v>
      </c>
      <c r="E89" s="5">
        <v>335</v>
      </c>
      <c r="F89" s="10">
        <f t="shared" si="2"/>
        <v>0.15529173987011122</v>
      </c>
    </row>
    <row r="90" spans="1:6">
      <c r="A90" s="51">
        <v>87</v>
      </c>
      <c r="B90" s="34" t="s">
        <v>110</v>
      </c>
      <c r="C90" s="34" t="s">
        <v>113</v>
      </c>
      <c r="D90" s="34" t="s">
        <v>17</v>
      </c>
      <c r="E90" s="5">
        <v>1855</v>
      </c>
      <c r="F90" s="10">
        <f t="shared" si="2"/>
        <v>0.85989903719121286</v>
      </c>
    </row>
    <row r="91" spans="1:6">
      <c r="A91" s="51">
        <v>88</v>
      </c>
      <c r="B91" s="34" t="s">
        <v>110</v>
      </c>
      <c r="C91" s="34" t="s">
        <v>113</v>
      </c>
      <c r="D91" s="34" t="s">
        <v>18</v>
      </c>
      <c r="E91" s="5">
        <v>546</v>
      </c>
      <c r="F91" s="10">
        <f t="shared" si="2"/>
        <v>0.25310235811665888</v>
      </c>
    </row>
    <row r="92" spans="1:6">
      <c r="A92" s="51">
        <v>89</v>
      </c>
      <c r="B92" s="34" t="s">
        <v>110</v>
      </c>
      <c r="C92" s="34" t="s">
        <v>114</v>
      </c>
      <c r="D92" s="34" t="s">
        <v>18</v>
      </c>
      <c r="E92" s="5">
        <v>419</v>
      </c>
      <c r="F92" s="10">
        <f t="shared" si="2"/>
        <v>0.19423056419575102</v>
      </c>
    </row>
    <row r="93" spans="1:6">
      <c r="A93" s="51">
        <v>90</v>
      </c>
      <c r="B93" s="34" t="s">
        <v>110</v>
      </c>
      <c r="C93" s="34" t="s">
        <v>115</v>
      </c>
      <c r="D93" s="34" t="s">
        <v>18</v>
      </c>
      <c r="E93" s="5">
        <v>250</v>
      </c>
      <c r="F93" s="10">
        <f t="shared" si="2"/>
        <v>0.11588935811202329</v>
      </c>
    </row>
    <row r="94" spans="1:6" ht="25.5">
      <c r="A94" s="51">
        <v>91</v>
      </c>
      <c r="B94" s="34" t="s">
        <v>116</v>
      </c>
      <c r="C94" s="34" t="s">
        <v>117</v>
      </c>
      <c r="D94" s="34" t="s">
        <v>32</v>
      </c>
      <c r="E94" s="5">
        <v>573</v>
      </c>
      <c r="F94" s="10">
        <f t="shared" si="2"/>
        <v>0.26561840879275739</v>
      </c>
    </row>
    <row r="95" spans="1:6" ht="25.5">
      <c r="A95" s="51">
        <v>92</v>
      </c>
      <c r="B95" s="34" t="s">
        <v>116</v>
      </c>
      <c r="C95" s="34" t="s">
        <v>118</v>
      </c>
      <c r="D95" s="34" t="s">
        <v>32</v>
      </c>
      <c r="E95" s="5">
        <v>1424</v>
      </c>
      <c r="F95" s="10">
        <f t="shared" si="2"/>
        <v>0.66010578380608464</v>
      </c>
    </row>
    <row r="96" spans="1:6">
      <c r="A96" s="51">
        <v>93</v>
      </c>
      <c r="B96" s="34" t="s">
        <v>116</v>
      </c>
      <c r="C96" s="34" t="s">
        <v>119</v>
      </c>
      <c r="D96" s="34" t="s">
        <v>18</v>
      </c>
      <c r="E96" s="5">
        <v>378</v>
      </c>
      <c r="F96" s="10">
        <f t="shared" si="2"/>
        <v>0.17522470946537921</v>
      </c>
    </row>
    <row r="97" spans="1:6" ht="25.5">
      <c r="A97" s="51">
        <v>94</v>
      </c>
      <c r="B97" s="34" t="s">
        <v>116</v>
      </c>
      <c r="C97" s="34" t="s">
        <v>120</v>
      </c>
      <c r="D97" s="34" t="s">
        <v>32</v>
      </c>
      <c r="E97" s="5">
        <v>1164</v>
      </c>
      <c r="F97" s="10">
        <f t="shared" si="2"/>
        <v>0.53958085136958045</v>
      </c>
    </row>
    <row r="98" spans="1:6">
      <c r="A98" s="51">
        <v>95</v>
      </c>
      <c r="B98" s="34" t="s">
        <v>121</v>
      </c>
      <c r="C98" s="34" t="s">
        <v>122</v>
      </c>
      <c r="D98" s="34" t="s">
        <v>18</v>
      </c>
      <c r="E98" s="5">
        <v>343</v>
      </c>
      <c r="F98" s="10">
        <f t="shared" si="2"/>
        <v>0.15900019932969597</v>
      </c>
    </row>
    <row r="99" spans="1:6">
      <c r="A99" s="51">
        <v>96</v>
      </c>
      <c r="B99" s="34" t="s">
        <v>121</v>
      </c>
      <c r="C99" s="34" t="s">
        <v>123</v>
      </c>
      <c r="D99" s="34" t="s">
        <v>18</v>
      </c>
      <c r="E99" s="5">
        <v>744</v>
      </c>
      <c r="F99" s="10">
        <f t="shared" si="2"/>
        <v>0.34488672974138129</v>
      </c>
    </row>
    <row r="100" spans="1:6">
      <c r="A100" s="51">
        <v>97</v>
      </c>
      <c r="B100" s="34" t="s">
        <v>121</v>
      </c>
      <c r="C100" s="34" t="s">
        <v>124</v>
      </c>
      <c r="D100" s="34" t="s">
        <v>18</v>
      </c>
      <c r="E100" s="5">
        <v>342</v>
      </c>
      <c r="F100" s="10">
        <f t="shared" ref="F100:F131" si="3">E100/215723*100</f>
        <v>0.15853664189724787</v>
      </c>
    </row>
    <row r="101" spans="1:6">
      <c r="A101" s="51">
        <v>98</v>
      </c>
      <c r="B101" s="34" t="s">
        <v>121</v>
      </c>
      <c r="C101" s="34" t="s">
        <v>125</v>
      </c>
      <c r="D101" s="34" t="s">
        <v>18</v>
      </c>
      <c r="E101" s="5">
        <v>580</v>
      </c>
      <c r="F101" s="10">
        <f t="shared" si="3"/>
        <v>0.26886331081989406</v>
      </c>
    </row>
    <row r="102" spans="1:6">
      <c r="A102" s="51">
        <v>99</v>
      </c>
      <c r="B102" s="34" t="s">
        <v>121</v>
      </c>
      <c r="C102" s="34" t="s">
        <v>126</v>
      </c>
      <c r="D102" s="34" t="s">
        <v>18</v>
      </c>
      <c r="E102" s="5">
        <v>302</v>
      </c>
      <c r="F102" s="10">
        <f t="shared" si="3"/>
        <v>0.13999434459932414</v>
      </c>
    </row>
    <row r="103" spans="1:6" ht="25.5">
      <c r="A103" s="51">
        <v>100</v>
      </c>
      <c r="B103" s="34" t="s">
        <v>121</v>
      </c>
      <c r="C103" s="34" t="s">
        <v>127</v>
      </c>
      <c r="D103" s="34" t="s">
        <v>32</v>
      </c>
      <c r="E103" s="5">
        <v>639</v>
      </c>
      <c r="F103" s="10">
        <f t="shared" si="3"/>
        <v>0.29621319933433155</v>
      </c>
    </row>
    <row r="104" spans="1:6">
      <c r="A104" s="51">
        <v>101</v>
      </c>
      <c r="B104" s="34" t="s">
        <v>121</v>
      </c>
      <c r="C104" s="34" t="s">
        <v>128</v>
      </c>
      <c r="D104" s="34" t="s">
        <v>18</v>
      </c>
      <c r="E104" s="5">
        <v>460</v>
      </c>
      <c r="F104" s="10">
        <f t="shared" si="3"/>
        <v>0.21323641892612286</v>
      </c>
    </row>
    <row r="105" spans="1:6">
      <c r="A105" s="51">
        <v>102</v>
      </c>
      <c r="B105" s="34" t="s">
        <v>121</v>
      </c>
      <c r="C105" s="34" t="s">
        <v>129</v>
      </c>
      <c r="D105" s="34" t="s">
        <v>18</v>
      </c>
      <c r="E105" s="5">
        <v>823</v>
      </c>
      <c r="F105" s="10">
        <f t="shared" si="3"/>
        <v>0.38150776690478067</v>
      </c>
    </row>
    <row r="106" spans="1:6" ht="25.5">
      <c r="A106" s="51">
        <v>103</v>
      </c>
      <c r="B106" s="34" t="s">
        <v>121</v>
      </c>
      <c r="C106" s="34" t="s">
        <v>130</v>
      </c>
      <c r="D106" s="34" t="s">
        <v>32</v>
      </c>
      <c r="E106" s="5">
        <v>3465</v>
      </c>
      <c r="F106" s="10">
        <f t="shared" si="3"/>
        <v>1.6062265034326426</v>
      </c>
    </row>
    <row r="107" spans="1:6">
      <c r="A107" s="51">
        <v>104</v>
      </c>
      <c r="B107" s="34" t="s">
        <v>121</v>
      </c>
      <c r="C107" s="34" t="s">
        <v>131</v>
      </c>
      <c r="D107" s="34" t="s">
        <v>18</v>
      </c>
      <c r="E107" s="5">
        <v>275</v>
      </c>
      <c r="F107" s="10">
        <f t="shared" si="3"/>
        <v>0.1274782939232256</v>
      </c>
    </row>
    <row r="108" spans="1:6">
      <c r="A108" s="51">
        <v>105</v>
      </c>
      <c r="B108" s="34" t="s">
        <v>121</v>
      </c>
      <c r="C108" s="34" t="s">
        <v>132</v>
      </c>
      <c r="D108" s="34" t="s">
        <v>18</v>
      </c>
      <c r="E108" s="5">
        <v>413</v>
      </c>
      <c r="F108" s="10">
        <f t="shared" si="3"/>
        <v>0.19144921960106248</v>
      </c>
    </row>
    <row r="109" spans="1:6">
      <c r="A109" s="51">
        <v>106</v>
      </c>
      <c r="B109" s="34" t="s">
        <v>133</v>
      </c>
      <c r="C109" s="34" t="s">
        <v>134</v>
      </c>
      <c r="D109" s="34" t="s">
        <v>17</v>
      </c>
      <c r="E109" s="5">
        <v>1248</v>
      </c>
      <c r="F109" s="10">
        <f t="shared" si="3"/>
        <v>0.57851967569522023</v>
      </c>
    </row>
    <row r="110" spans="1:6">
      <c r="A110" s="51">
        <v>107</v>
      </c>
      <c r="B110" s="34" t="s">
        <v>133</v>
      </c>
      <c r="C110" s="34" t="s">
        <v>134</v>
      </c>
      <c r="D110" s="34" t="s">
        <v>18</v>
      </c>
      <c r="E110" s="5">
        <v>738</v>
      </c>
      <c r="F110" s="10">
        <f t="shared" si="3"/>
        <v>0.34210538514669275</v>
      </c>
    </row>
    <row r="111" spans="1:6">
      <c r="A111" s="51">
        <v>108</v>
      </c>
      <c r="B111" s="34" t="s">
        <v>133</v>
      </c>
      <c r="C111" s="34" t="s">
        <v>135</v>
      </c>
      <c r="D111" s="34" t="s">
        <v>18</v>
      </c>
      <c r="E111" s="5">
        <v>873</v>
      </c>
      <c r="F111" s="10">
        <f t="shared" si="3"/>
        <v>0.40468563852718531</v>
      </c>
    </row>
    <row r="112" spans="1:6">
      <c r="A112" s="51">
        <v>109</v>
      </c>
      <c r="B112" s="34" t="s">
        <v>133</v>
      </c>
      <c r="C112" s="34" t="s">
        <v>136</v>
      </c>
      <c r="D112" s="34" t="s">
        <v>18</v>
      </c>
      <c r="E112" s="5">
        <v>2587</v>
      </c>
      <c r="F112" s="10">
        <f t="shared" si="3"/>
        <v>1.1992230777432171</v>
      </c>
    </row>
    <row r="113" spans="1:6">
      <c r="A113" s="51">
        <v>110</v>
      </c>
      <c r="B113" s="34" t="s">
        <v>133</v>
      </c>
      <c r="C113" s="34" t="s">
        <v>137</v>
      </c>
      <c r="D113" s="34" t="s">
        <v>18</v>
      </c>
      <c r="E113" s="5">
        <v>781</v>
      </c>
      <c r="F113" s="10">
        <f t="shared" si="3"/>
        <v>0.36203835474196078</v>
      </c>
    </row>
    <row r="114" spans="1:6">
      <c r="A114" s="51">
        <v>111</v>
      </c>
      <c r="B114" s="34" t="s">
        <v>133</v>
      </c>
      <c r="C114" s="34" t="s">
        <v>138</v>
      </c>
      <c r="D114" s="34" t="s">
        <v>18</v>
      </c>
      <c r="E114" s="5">
        <v>1345</v>
      </c>
      <c r="F114" s="10">
        <f t="shared" si="3"/>
        <v>0.62348474664268527</v>
      </c>
    </row>
    <row r="115" spans="1:6">
      <c r="A115" s="51">
        <v>112</v>
      </c>
      <c r="B115" s="34" t="s">
        <v>133</v>
      </c>
      <c r="C115" s="34" t="s">
        <v>139</v>
      </c>
      <c r="D115" s="34" t="s">
        <v>18</v>
      </c>
      <c r="E115" s="5">
        <v>2175</v>
      </c>
      <c r="F115" s="10">
        <f t="shared" si="3"/>
        <v>1.0082374155746026</v>
      </c>
    </row>
    <row r="116" spans="1:6">
      <c r="A116" s="51">
        <v>113</v>
      </c>
      <c r="B116" s="34" t="s">
        <v>133</v>
      </c>
      <c r="C116" s="34" t="s">
        <v>140</v>
      </c>
      <c r="D116" s="34" t="s">
        <v>18</v>
      </c>
      <c r="E116" s="5">
        <v>708</v>
      </c>
      <c r="F116" s="10">
        <f t="shared" si="3"/>
        <v>0.32819866217324994</v>
      </c>
    </row>
    <row r="117" spans="1:6">
      <c r="A117" s="51">
        <v>114</v>
      </c>
      <c r="B117" s="34" t="s">
        <v>133</v>
      </c>
      <c r="C117" s="34" t="s">
        <v>141</v>
      </c>
      <c r="D117" s="34" t="s">
        <v>18</v>
      </c>
      <c r="E117" s="5">
        <v>1775</v>
      </c>
      <c r="F117" s="10">
        <f t="shared" si="3"/>
        <v>0.8228144425953654</v>
      </c>
    </row>
    <row r="118" spans="1:6">
      <c r="A118" s="51">
        <v>115</v>
      </c>
      <c r="B118" s="34" t="s">
        <v>142</v>
      </c>
      <c r="C118" s="34" t="s">
        <v>143</v>
      </c>
      <c r="D118" s="34" t="s">
        <v>18</v>
      </c>
      <c r="E118" s="5">
        <v>537</v>
      </c>
      <c r="F118" s="10">
        <f t="shared" si="3"/>
        <v>0.24893034122462601</v>
      </c>
    </row>
    <row r="119" spans="1:6">
      <c r="A119" s="51">
        <v>116</v>
      </c>
      <c r="B119" s="34" t="s">
        <v>142</v>
      </c>
      <c r="C119" s="34" t="s">
        <v>144</v>
      </c>
      <c r="D119" s="34" t="s">
        <v>18</v>
      </c>
      <c r="E119" s="5">
        <v>422</v>
      </c>
      <c r="F119" s="10">
        <f t="shared" si="3"/>
        <v>0.19562123649309532</v>
      </c>
    </row>
    <row r="120" spans="1:6">
      <c r="A120" s="51">
        <v>117</v>
      </c>
      <c r="B120" s="34" t="s">
        <v>142</v>
      </c>
      <c r="C120" s="34" t="s">
        <v>145</v>
      </c>
      <c r="D120" s="34" t="s">
        <v>18</v>
      </c>
      <c r="E120" s="5">
        <v>272</v>
      </c>
      <c r="F120" s="10">
        <f t="shared" si="3"/>
        <v>0.12608762162588133</v>
      </c>
    </row>
    <row r="121" spans="1:6">
      <c r="A121" s="51">
        <v>118</v>
      </c>
      <c r="B121" s="34" t="s">
        <v>142</v>
      </c>
      <c r="C121" s="34" t="s">
        <v>146</v>
      </c>
      <c r="D121" s="34" t="s">
        <v>18</v>
      </c>
      <c r="E121" s="5">
        <v>448</v>
      </c>
      <c r="F121" s="10">
        <f t="shared" si="3"/>
        <v>0.20767372973674575</v>
      </c>
    </row>
    <row r="122" spans="1:6">
      <c r="A122" s="51">
        <v>119</v>
      </c>
      <c r="B122" s="34" t="s">
        <v>142</v>
      </c>
      <c r="C122" s="34" t="s">
        <v>147</v>
      </c>
      <c r="D122" s="34" t="s">
        <v>18</v>
      </c>
      <c r="E122" s="5">
        <v>479</v>
      </c>
      <c r="F122" s="10">
        <f t="shared" si="3"/>
        <v>0.22204401014263661</v>
      </c>
    </row>
    <row r="123" spans="1:6" ht="25.5">
      <c r="A123" s="51">
        <v>120</v>
      </c>
      <c r="B123" s="34" t="s">
        <v>142</v>
      </c>
      <c r="C123" s="34" t="s">
        <v>148</v>
      </c>
      <c r="D123" s="34" t="s">
        <v>32</v>
      </c>
      <c r="E123" s="5">
        <v>1933</v>
      </c>
      <c r="F123" s="10">
        <f t="shared" si="3"/>
        <v>0.89605651692216404</v>
      </c>
    </row>
    <row r="124" spans="1:6">
      <c r="A124" s="51">
        <v>121</v>
      </c>
      <c r="B124" s="34" t="s">
        <v>149</v>
      </c>
      <c r="C124" s="34" t="s">
        <v>150</v>
      </c>
      <c r="D124" s="34" t="s">
        <v>18</v>
      </c>
      <c r="E124" s="5">
        <v>228</v>
      </c>
      <c r="F124" s="10">
        <f t="shared" si="3"/>
        <v>0.10569109459816525</v>
      </c>
    </row>
    <row r="125" spans="1:6">
      <c r="A125" s="51">
        <v>122</v>
      </c>
      <c r="B125" s="34" t="s">
        <v>149</v>
      </c>
      <c r="C125" s="34" t="s">
        <v>151</v>
      </c>
      <c r="D125" s="34" t="s">
        <v>18</v>
      </c>
      <c r="E125" s="5">
        <v>275</v>
      </c>
      <c r="F125" s="10">
        <f t="shared" si="3"/>
        <v>0.1274782939232256</v>
      </c>
    </row>
    <row r="126" spans="1:6">
      <c r="A126" s="51">
        <v>123</v>
      </c>
      <c r="B126" s="34" t="s">
        <v>149</v>
      </c>
      <c r="C126" s="34" t="s">
        <v>152</v>
      </c>
      <c r="D126" s="34" t="s">
        <v>18</v>
      </c>
      <c r="E126" s="5">
        <v>371</v>
      </c>
      <c r="F126" s="10">
        <f t="shared" si="3"/>
        <v>0.17197980743824257</v>
      </c>
    </row>
    <row r="127" spans="1:6">
      <c r="A127" s="51">
        <v>124</v>
      </c>
      <c r="B127" s="48" t="s">
        <v>149</v>
      </c>
      <c r="C127" s="48" t="s">
        <v>153</v>
      </c>
      <c r="D127" s="48" t="s">
        <v>18</v>
      </c>
      <c r="E127" s="5">
        <v>673</v>
      </c>
      <c r="F127" s="10">
        <f t="shared" si="3"/>
        <v>0.31197415203756673</v>
      </c>
    </row>
    <row r="128" spans="1:6">
      <c r="A128" s="51">
        <v>125</v>
      </c>
      <c r="B128" s="34" t="s">
        <v>149</v>
      </c>
      <c r="C128" s="34" t="s">
        <v>154</v>
      </c>
      <c r="D128" s="34" t="s">
        <v>17</v>
      </c>
      <c r="E128" s="5">
        <v>1326</v>
      </c>
      <c r="F128" s="10">
        <f t="shared" si="3"/>
        <v>0.61467715542617152</v>
      </c>
    </row>
    <row r="129" spans="1:6">
      <c r="A129" s="51">
        <v>126</v>
      </c>
      <c r="B129" s="34" t="s">
        <v>155</v>
      </c>
      <c r="C129" s="34" t="s">
        <v>156</v>
      </c>
      <c r="D129" s="34" t="s">
        <v>18</v>
      </c>
      <c r="E129" s="5">
        <v>253</v>
      </c>
      <c r="F129" s="10">
        <f t="shared" si="3"/>
        <v>0.11728003040936757</v>
      </c>
    </row>
    <row r="130" spans="1:6">
      <c r="A130" s="51">
        <v>127</v>
      </c>
      <c r="B130" s="34" t="s">
        <v>155</v>
      </c>
      <c r="C130" s="34" t="s">
        <v>157</v>
      </c>
      <c r="D130" s="34" t="s">
        <v>18</v>
      </c>
      <c r="E130" s="5">
        <v>172</v>
      </c>
      <c r="F130" s="10">
        <f t="shared" si="3"/>
        <v>7.9731878381072013E-2</v>
      </c>
    </row>
    <row r="131" spans="1:6" ht="25.5">
      <c r="A131" s="51">
        <v>128</v>
      </c>
      <c r="B131" s="34" t="s">
        <v>155</v>
      </c>
      <c r="C131" s="34" t="s">
        <v>158</v>
      </c>
      <c r="D131" s="34" t="s">
        <v>32</v>
      </c>
      <c r="E131" s="5">
        <v>946</v>
      </c>
      <c r="F131" s="10">
        <f t="shared" si="3"/>
        <v>0.43852533109589614</v>
      </c>
    </row>
    <row r="132" spans="1:6">
      <c r="A132" s="51">
        <v>129</v>
      </c>
      <c r="B132" s="34" t="s">
        <v>155</v>
      </c>
      <c r="C132" s="34" t="s">
        <v>159</v>
      </c>
      <c r="D132" s="34" t="s">
        <v>18</v>
      </c>
      <c r="E132" s="5">
        <v>574</v>
      </c>
      <c r="F132" s="10">
        <f t="shared" ref="F132:F148" si="4">E132/215723*100</f>
        <v>0.26608196622520547</v>
      </c>
    </row>
    <row r="133" spans="1:6" ht="25.5">
      <c r="A133" s="51">
        <v>130</v>
      </c>
      <c r="B133" s="34" t="s">
        <v>155</v>
      </c>
      <c r="C133" s="34" t="s">
        <v>160</v>
      </c>
      <c r="D133" s="34" t="s">
        <v>32</v>
      </c>
      <c r="E133" s="5">
        <v>442</v>
      </c>
      <c r="F133" s="10">
        <f t="shared" si="4"/>
        <v>0.20489238514205718</v>
      </c>
    </row>
    <row r="134" spans="1:6">
      <c r="A134" s="51">
        <v>131</v>
      </c>
      <c r="B134" s="34" t="s">
        <v>155</v>
      </c>
      <c r="C134" s="34" t="s">
        <v>161</v>
      </c>
      <c r="D134" s="34" t="s">
        <v>18</v>
      </c>
      <c r="E134" s="5">
        <v>1167</v>
      </c>
      <c r="F134" s="10">
        <f t="shared" si="4"/>
        <v>0.54097152366692469</v>
      </c>
    </row>
    <row r="135" spans="1:6" ht="25.5">
      <c r="A135" s="51">
        <v>132</v>
      </c>
      <c r="B135" s="34" t="s">
        <v>155</v>
      </c>
      <c r="C135" s="34" t="s">
        <v>162</v>
      </c>
      <c r="D135" s="34" t="s">
        <v>32</v>
      </c>
      <c r="E135" s="5">
        <v>536</v>
      </c>
      <c r="F135" s="10">
        <f t="shared" si="4"/>
        <v>0.2484667837921779</v>
      </c>
    </row>
    <row r="136" spans="1:6">
      <c r="A136" s="51">
        <v>133</v>
      </c>
      <c r="B136" s="34" t="s">
        <v>155</v>
      </c>
      <c r="C136" s="34" t="s">
        <v>163</v>
      </c>
      <c r="D136" s="34" t="s">
        <v>17</v>
      </c>
      <c r="E136" s="5">
        <v>415</v>
      </c>
      <c r="F136" s="10">
        <f t="shared" si="4"/>
        <v>0.19237633446595867</v>
      </c>
    </row>
    <row r="137" spans="1:6">
      <c r="A137" s="51">
        <v>134</v>
      </c>
      <c r="B137" s="34" t="s">
        <v>155</v>
      </c>
      <c r="C137" s="34" t="s">
        <v>163</v>
      </c>
      <c r="D137" s="34" t="s">
        <v>18</v>
      </c>
      <c r="E137" s="5">
        <v>276</v>
      </c>
      <c r="F137" s="10">
        <f t="shared" si="4"/>
        <v>0.12794185135567371</v>
      </c>
    </row>
    <row r="138" spans="1:6">
      <c r="A138" s="51">
        <v>135</v>
      </c>
      <c r="B138" s="34" t="s">
        <v>155</v>
      </c>
      <c r="C138" s="34" t="s">
        <v>164</v>
      </c>
      <c r="D138" s="34" t="s">
        <v>18</v>
      </c>
      <c r="E138" s="5">
        <v>332</v>
      </c>
      <c r="F138" s="10">
        <f t="shared" si="4"/>
        <v>0.15390106757276692</v>
      </c>
    </row>
    <row r="139" spans="1:6" ht="25.5">
      <c r="A139" s="51">
        <v>136</v>
      </c>
      <c r="B139" s="34" t="s">
        <v>155</v>
      </c>
      <c r="C139" s="34" t="s">
        <v>165</v>
      </c>
      <c r="D139" s="34" t="s">
        <v>32</v>
      </c>
      <c r="E139" s="5">
        <v>483</v>
      </c>
      <c r="F139" s="10">
        <f t="shared" si="4"/>
        <v>0.22389823987242896</v>
      </c>
    </row>
    <row r="140" spans="1:6" ht="25.5">
      <c r="A140" s="51">
        <v>137</v>
      </c>
      <c r="B140" s="34" t="s">
        <v>155</v>
      </c>
      <c r="C140" s="34" t="s">
        <v>166</v>
      </c>
      <c r="D140" s="34" t="s">
        <v>32</v>
      </c>
      <c r="E140" s="5">
        <v>653</v>
      </c>
      <c r="F140" s="10">
        <f t="shared" si="4"/>
        <v>0.30270300338860484</v>
      </c>
    </row>
    <row r="141" spans="1:6">
      <c r="A141" s="51">
        <v>138</v>
      </c>
      <c r="B141" s="34" t="s">
        <v>155</v>
      </c>
      <c r="C141" s="34" t="s">
        <v>167</v>
      </c>
      <c r="D141" s="34" t="s">
        <v>18</v>
      </c>
      <c r="E141" s="5">
        <v>718</v>
      </c>
      <c r="F141" s="10">
        <f t="shared" si="4"/>
        <v>0.33283423649773092</v>
      </c>
    </row>
    <row r="142" spans="1:6" ht="25.5">
      <c r="A142" s="51">
        <v>139</v>
      </c>
      <c r="B142" s="34" t="s">
        <v>168</v>
      </c>
      <c r="C142" s="34" t="s">
        <v>169</v>
      </c>
      <c r="D142" s="34" t="s">
        <v>32</v>
      </c>
      <c r="E142" s="5">
        <v>1127</v>
      </c>
      <c r="F142" s="10">
        <f t="shared" si="4"/>
        <v>0.52242922636900102</v>
      </c>
    </row>
    <row r="143" spans="1:6">
      <c r="A143" s="51">
        <v>140</v>
      </c>
      <c r="B143" s="34" t="s">
        <v>168</v>
      </c>
      <c r="C143" s="34" t="s">
        <v>170</v>
      </c>
      <c r="D143" s="34" t="s">
        <v>18</v>
      </c>
      <c r="E143" s="5">
        <v>451</v>
      </c>
      <c r="F143" s="10">
        <f t="shared" si="4"/>
        <v>0.20906440203408999</v>
      </c>
    </row>
    <row r="144" spans="1:6" ht="25.5">
      <c r="A144" s="51">
        <v>141</v>
      </c>
      <c r="B144" s="34" t="s">
        <v>168</v>
      </c>
      <c r="C144" s="34" t="s">
        <v>171</v>
      </c>
      <c r="D144" s="34" t="s">
        <v>32</v>
      </c>
      <c r="E144" s="5">
        <v>799</v>
      </c>
      <c r="F144" s="10">
        <f t="shared" si="4"/>
        <v>0.3703823885260264</v>
      </c>
    </row>
    <row r="145" spans="1:6" ht="25.5">
      <c r="A145" s="51">
        <v>142</v>
      </c>
      <c r="B145" s="34" t="s">
        <v>168</v>
      </c>
      <c r="C145" s="34" t="s">
        <v>172</v>
      </c>
      <c r="D145" s="34" t="s">
        <v>32</v>
      </c>
      <c r="E145" s="5">
        <v>1037</v>
      </c>
      <c r="F145" s="10">
        <f t="shared" si="4"/>
        <v>0.48070905744867265</v>
      </c>
    </row>
    <row r="146" spans="1:6">
      <c r="A146" s="51">
        <v>143</v>
      </c>
      <c r="B146" s="34" t="s">
        <v>168</v>
      </c>
      <c r="C146" s="34" t="s">
        <v>112</v>
      </c>
      <c r="D146" s="34" t="s">
        <v>18</v>
      </c>
      <c r="E146" s="5">
        <v>514</v>
      </c>
      <c r="F146" s="10">
        <f t="shared" si="4"/>
        <v>0.23826852027831991</v>
      </c>
    </row>
    <row r="147" spans="1:6" ht="25.5">
      <c r="A147" s="51">
        <v>144</v>
      </c>
      <c r="B147" s="34" t="s">
        <v>168</v>
      </c>
      <c r="C147" s="34" t="s">
        <v>173</v>
      </c>
      <c r="D147" s="34" t="s">
        <v>32</v>
      </c>
      <c r="E147" s="5">
        <v>2227</v>
      </c>
      <c r="F147" s="10">
        <f t="shared" si="4"/>
        <v>1.0323424020619036</v>
      </c>
    </row>
    <row r="148" spans="1:6">
      <c r="A148" s="159" t="s">
        <v>174</v>
      </c>
      <c r="B148" s="159"/>
      <c r="C148" s="159"/>
      <c r="D148" s="159"/>
      <c r="E148" s="152">
        <v>215723</v>
      </c>
      <c r="F148" s="151">
        <f t="shared" si="4"/>
        <v>100</v>
      </c>
    </row>
    <row r="149" spans="1:6">
      <c r="F149" s="21"/>
    </row>
  </sheetData>
  <autoFilter ref="A3:F147">
    <sortState ref="A4:F147">
      <sortCondition ref="A3:A147"/>
    </sortState>
  </autoFilter>
  <mergeCells count="1">
    <mergeCell ref="A148:D1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workbookViewId="0">
      <selection activeCell="E6" sqref="E6"/>
    </sheetView>
  </sheetViews>
  <sheetFormatPr defaultRowHeight="15"/>
  <cols>
    <col min="1" max="1" width="4.42578125" customWidth="1"/>
    <col min="2" max="2" width="17.85546875" customWidth="1"/>
    <col min="3" max="3" width="18.85546875" customWidth="1"/>
    <col min="4" max="4" width="9.140625" customWidth="1"/>
    <col min="5" max="5" width="12.7109375" customWidth="1"/>
  </cols>
  <sheetData>
    <row r="1" spans="1:7" ht="51" customHeight="1">
      <c r="A1" s="43" t="s">
        <v>0</v>
      </c>
      <c r="B1" s="43" t="s">
        <v>1</v>
      </c>
      <c r="C1" s="43" t="s">
        <v>2</v>
      </c>
      <c r="D1" s="43" t="s">
        <v>3</v>
      </c>
      <c r="E1" s="25" t="s">
        <v>178</v>
      </c>
    </row>
    <row r="2" spans="1:7" s="21" customFormat="1" ht="15.75" customHeight="1">
      <c r="A2" s="43"/>
      <c r="B2" s="43"/>
      <c r="C2" s="43"/>
      <c r="D2" s="43"/>
      <c r="E2" s="25"/>
    </row>
    <row r="3" spans="1:7" ht="25.5">
      <c r="A3" s="59">
        <v>1</v>
      </c>
      <c r="B3" s="53" t="s">
        <v>15</v>
      </c>
      <c r="C3" s="53" t="s">
        <v>16</v>
      </c>
      <c r="D3" s="53" t="s">
        <v>17</v>
      </c>
      <c r="E3" s="143">
        <v>2889.1</v>
      </c>
      <c r="G3" s="144"/>
    </row>
    <row r="4" spans="1:7" ht="25.5">
      <c r="A4" s="59">
        <v>2</v>
      </c>
      <c r="B4" s="53" t="s">
        <v>15</v>
      </c>
      <c r="C4" s="53" t="s">
        <v>16</v>
      </c>
      <c r="D4" s="53" t="s">
        <v>18</v>
      </c>
      <c r="E4" s="143">
        <v>1996.04</v>
      </c>
      <c r="G4" s="144"/>
    </row>
    <row r="5" spans="1:7">
      <c r="A5" s="59">
        <v>3</v>
      </c>
      <c r="B5" s="53" t="s">
        <v>15</v>
      </c>
      <c r="C5" s="53" t="s">
        <v>19</v>
      </c>
      <c r="D5" s="53" t="s">
        <v>18</v>
      </c>
      <c r="E5" s="143">
        <v>2052.37</v>
      </c>
      <c r="G5" s="144"/>
    </row>
    <row r="6" spans="1:7">
      <c r="A6" s="59">
        <v>4</v>
      </c>
      <c r="B6" s="53" t="s">
        <v>15</v>
      </c>
      <c r="C6" s="53" t="s">
        <v>20</v>
      </c>
      <c r="D6" s="53" t="s">
        <v>17</v>
      </c>
      <c r="E6" s="143">
        <v>3614.37</v>
      </c>
      <c r="G6" s="144"/>
    </row>
    <row r="7" spans="1:7">
      <c r="A7" s="59">
        <v>5</v>
      </c>
      <c r="B7" s="53" t="s">
        <v>15</v>
      </c>
      <c r="C7" s="53" t="s">
        <v>21</v>
      </c>
      <c r="D7" s="53" t="s">
        <v>18</v>
      </c>
      <c r="E7" s="143">
        <v>1950.08</v>
      </c>
      <c r="G7" s="144"/>
    </row>
    <row r="8" spans="1:7">
      <c r="A8" s="59">
        <v>6</v>
      </c>
      <c r="B8" s="53" t="s">
        <v>15</v>
      </c>
      <c r="C8" s="53" t="s">
        <v>22</v>
      </c>
      <c r="D8" s="53" t="s">
        <v>17</v>
      </c>
      <c r="E8" s="143">
        <v>2998.17</v>
      </c>
      <c r="G8" s="144"/>
    </row>
    <row r="9" spans="1:7">
      <c r="A9" s="59">
        <v>7</v>
      </c>
      <c r="B9" s="53" t="s">
        <v>15</v>
      </c>
      <c r="C9" s="53" t="s">
        <v>23</v>
      </c>
      <c r="D9" s="53" t="s">
        <v>18</v>
      </c>
      <c r="E9" s="143">
        <v>1723.39</v>
      </c>
      <c r="G9" s="144"/>
    </row>
    <row r="10" spans="1:7">
      <c r="A10" s="59">
        <v>8</v>
      </c>
      <c r="B10" s="53" t="s">
        <v>15</v>
      </c>
      <c r="C10" s="53" t="s">
        <v>24</v>
      </c>
      <c r="D10" s="53" t="s">
        <v>18</v>
      </c>
      <c r="E10" s="143">
        <v>2007</v>
      </c>
      <c r="G10" s="144"/>
    </row>
    <row r="11" spans="1:7">
      <c r="A11" s="59">
        <v>9</v>
      </c>
      <c r="B11" s="53" t="s">
        <v>15</v>
      </c>
      <c r="C11" s="53" t="s">
        <v>25</v>
      </c>
      <c r="D11" s="53" t="s">
        <v>18</v>
      </c>
      <c r="E11" s="143">
        <v>2470.9699999999998</v>
      </c>
      <c r="G11" s="144"/>
    </row>
    <row r="12" spans="1:7">
      <c r="A12" s="59">
        <v>10</v>
      </c>
      <c r="B12" s="53" t="s">
        <v>26</v>
      </c>
      <c r="C12" s="53" t="s">
        <v>27</v>
      </c>
      <c r="D12" s="53" t="s">
        <v>18</v>
      </c>
      <c r="E12" s="143">
        <v>2139.75</v>
      </c>
      <c r="G12" s="144"/>
    </row>
    <row r="13" spans="1:7">
      <c r="A13" s="59">
        <v>11</v>
      </c>
      <c r="B13" s="53" t="s">
        <v>26</v>
      </c>
      <c r="C13" s="53" t="s">
        <v>28</v>
      </c>
      <c r="D13" s="53" t="s">
        <v>18</v>
      </c>
      <c r="E13" s="143">
        <v>1732.68</v>
      </c>
      <c r="G13" s="144"/>
    </row>
    <row r="14" spans="1:7">
      <c r="A14" s="59">
        <v>12</v>
      </c>
      <c r="B14" s="53" t="s">
        <v>26</v>
      </c>
      <c r="C14" s="53" t="s">
        <v>29</v>
      </c>
      <c r="D14" s="53" t="s">
        <v>17</v>
      </c>
      <c r="E14" s="143">
        <v>2816.27</v>
      </c>
      <c r="G14" s="144"/>
    </row>
    <row r="15" spans="1:7">
      <c r="A15" s="59">
        <v>13</v>
      </c>
      <c r="B15" s="53" t="s">
        <v>26</v>
      </c>
      <c r="C15" s="53" t="s">
        <v>29</v>
      </c>
      <c r="D15" s="53" t="s">
        <v>18</v>
      </c>
      <c r="E15" s="143">
        <v>2763.14</v>
      </c>
      <c r="G15" s="144"/>
    </row>
    <row r="16" spans="1:7">
      <c r="A16" s="59">
        <v>14</v>
      </c>
      <c r="B16" s="53" t="s">
        <v>26</v>
      </c>
      <c r="C16" s="53" t="s">
        <v>30</v>
      </c>
      <c r="D16" s="53" t="s">
        <v>18</v>
      </c>
      <c r="E16" s="143">
        <v>1639.58</v>
      </c>
      <c r="G16" s="144"/>
    </row>
    <row r="17" spans="1:7" ht="25.5">
      <c r="A17" s="59">
        <v>15</v>
      </c>
      <c r="B17" s="53" t="s">
        <v>26</v>
      </c>
      <c r="C17" s="53" t="s">
        <v>31</v>
      </c>
      <c r="D17" s="53" t="s">
        <v>32</v>
      </c>
      <c r="E17" s="143">
        <v>2123.06</v>
      </c>
      <c r="G17" s="144"/>
    </row>
    <row r="18" spans="1:7" ht="25.5">
      <c r="A18" s="59">
        <v>16</v>
      </c>
      <c r="B18" s="53" t="s">
        <v>26</v>
      </c>
      <c r="C18" s="53" t="s">
        <v>33</v>
      </c>
      <c r="D18" s="53" t="s">
        <v>32</v>
      </c>
      <c r="E18" s="143">
        <v>2150.94</v>
      </c>
      <c r="G18" s="144"/>
    </row>
    <row r="19" spans="1:7">
      <c r="A19" s="59">
        <v>17</v>
      </c>
      <c r="B19" s="53" t="s">
        <v>26</v>
      </c>
      <c r="C19" s="53" t="s">
        <v>34</v>
      </c>
      <c r="D19" s="53" t="s">
        <v>18</v>
      </c>
      <c r="E19" s="143">
        <v>2026.39</v>
      </c>
      <c r="G19" s="144"/>
    </row>
    <row r="20" spans="1:7">
      <c r="A20" s="59">
        <v>18</v>
      </c>
      <c r="B20" s="53" t="s">
        <v>26</v>
      </c>
      <c r="C20" s="53" t="s">
        <v>35</v>
      </c>
      <c r="D20" s="53" t="s">
        <v>18</v>
      </c>
      <c r="E20" s="143">
        <v>1204.0899999999999</v>
      </c>
      <c r="G20" s="144"/>
    </row>
    <row r="21" spans="1:7">
      <c r="A21" s="59">
        <v>19</v>
      </c>
      <c r="B21" s="53" t="s">
        <v>26</v>
      </c>
      <c r="C21" s="53" t="s">
        <v>36</v>
      </c>
      <c r="D21" s="53" t="s">
        <v>18</v>
      </c>
      <c r="E21" s="143">
        <v>1769.91</v>
      </c>
      <c r="G21" s="144"/>
    </row>
    <row r="22" spans="1:7">
      <c r="A22" s="59">
        <v>20</v>
      </c>
      <c r="B22" s="53" t="s">
        <v>37</v>
      </c>
      <c r="C22" s="53" t="s">
        <v>38</v>
      </c>
      <c r="D22" s="53" t="s">
        <v>18</v>
      </c>
      <c r="E22" s="143">
        <v>3714.86</v>
      </c>
      <c r="G22" s="144"/>
    </row>
    <row r="23" spans="1:7">
      <c r="A23" s="59">
        <v>21</v>
      </c>
      <c r="B23" s="53" t="s">
        <v>37</v>
      </c>
      <c r="C23" s="53" t="s">
        <v>39</v>
      </c>
      <c r="D23" s="53" t="s">
        <v>18</v>
      </c>
      <c r="E23" s="143">
        <v>2616.16</v>
      </c>
      <c r="G23" s="144"/>
    </row>
    <row r="24" spans="1:7">
      <c r="A24" s="59">
        <v>22</v>
      </c>
      <c r="B24" s="53" t="s">
        <v>37</v>
      </c>
      <c r="C24" s="53" t="s">
        <v>40</v>
      </c>
      <c r="D24" s="53" t="s">
        <v>18</v>
      </c>
      <c r="E24" s="143">
        <v>2412.2600000000002</v>
      </c>
      <c r="G24" s="144"/>
    </row>
    <row r="25" spans="1:7" ht="25.5">
      <c r="A25" s="59">
        <v>23</v>
      </c>
      <c r="B25" s="53" t="s">
        <v>37</v>
      </c>
      <c r="C25" s="53" t="s">
        <v>41</v>
      </c>
      <c r="D25" s="53" t="s">
        <v>32</v>
      </c>
      <c r="E25" s="143">
        <v>2659.15</v>
      </c>
      <c r="G25" s="144"/>
    </row>
    <row r="26" spans="1:7">
      <c r="A26" s="59">
        <v>24</v>
      </c>
      <c r="B26" s="53" t="s">
        <v>37</v>
      </c>
      <c r="C26" s="53" t="s">
        <v>42</v>
      </c>
      <c r="D26" s="53" t="s">
        <v>18</v>
      </c>
      <c r="E26" s="143">
        <v>3552.34</v>
      </c>
      <c r="G26" s="144"/>
    </row>
    <row r="27" spans="1:7">
      <c r="A27" s="59">
        <v>25</v>
      </c>
      <c r="B27" s="53" t="s">
        <v>37</v>
      </c>
      <c r="C27" s="53" t="s">
        <v>43</v>
      </c>
      <c r="D27" s="53" t="s">
        <v>18</v>
      </c>
      <c r="E27" s="143">
        <v>5886.91</v>
      </c>
      <c r="G27" s="144"/>
    </row>
    <row r="28" spans="1:7">
      <c r="A28" s="59">
        <v>26</v>
      </c>
      <c r="B28" s="53" t="s">
        <v>37</v>
      </c>
      <c r="C28" s="53" t="s">
        <v>44</v>
      </c>
      <c r="D28" s="53" t="s">
        <v>18</v>
      </c>
      <c r="E28" s="143">
        <v>3250.31</v>
      </c>
      <c r="G28" s="144"/>
    </row>
    <row r="29" spans="1:7" ht="25.5">
      <c r="A29" s="59">
        <v>27</v>
      </c>
      <c r="B29" s="53" t="s">
        <v>37</v>
      </c>
      <c r="C29" s="53" t="s">
        <v>45</v>
      </c>
      <c r="D29" s="53" t="s">
        <v>32</v>
      </c>
      <c r="E29" s="143">
        <v>3913.84</v>
      </c>
      <c r="G29" s="144"/>
    </row>
    <row r="30" spans="1:7">
      <c r="A30" s="59">
        <v>28</v>
      </c>
      <c r="B30" s="53" t="s">
        <v>46</v>
      </c>
      <c r="C30" s="53" t="s">
        <v>47</v>
      </c>
      <c r="D30" s="53" t="s">
        <v>17</v>
      </c>
      <c r="E30" s="143">
        <v>2429.91</v>
      </c>
      <c r="G30" s="144"/>
    </row>
    <row r="31" spans="1:7">
      <c r="A31" s="59">
        <v>29</v>
      </c>
      <c r="B31" s="53" t="s">
        <v>46</v>
      </c>
      <c r="C31" s="53" t="s">
        <v>47</v>
      </c>
      <c r="D31" s="53" t="s">
        <v>18</v>
      </c>
      <c r="E31" s="143">
        <v>1701.85</v>
      </c>
      <c r="G31" s="144"/>
    </row>
    <row r="32" spans="1:7">
      <c r="A32" s="59">
        <v>30</v>
      </c>
      <c r="B32" s="53" t="s">
        <v>46</v>
      </c>
      <c r="C32" s="53" t="s">
        <v>48</v>
      </c>
      <c r="D32" s="53" t="s">
        <v>18</v>
      </c>
      <c r="E32" s="143">
        <v>1833.92</v>
      </c>
      <c r="G32" s="144"/>
    </row>
    <row r="33" spans="1:7">
      <c r="A33" s="59">
        <v>31</v>
      </c>
      <c r="B33" s="53" t="s">
        <v>46</v>
      </c>
      <c r="C33" s="53" t="s">
        <v>49</v>
      </c>
      <c r="D33" s="53" t="s">
        <v>18</v>
      </c>
      <c r="E33" s="143">
        <v>2920.48</v>
      </c>
      <c r="G33" s="144"/>
    </row>
    <row r="34" spans="1:7">
      <c r="A34" s="59">
        <v>32</v>
      </c>
      <c r="B34" s="53" t="s">
        <v>46</v>
      </c>
      <c r="C34" s="53" t="s">
        <v>50</v>
      </c>
      <c r="D34" s="53" t="s">
        <v>18</v>
      </c>
      <c r="E34" s="143">
        <v>1848.34</v>
      </c>
      <c r="G34" s="144"/>
    </row>
    <row r="35" spans="1:7">
      <c r="A35" s="59">
        <v>33</v>
      </c>
      <c r="B35" s="53" t="s">
        <v>46</v>
      </c>
      <c r="C35" s="53" t="s">
        <v>51</v>
      </c>
      <c r="D35" s="53" t="s">
        <v>18</v>
      </c>
      <c r="E35" s="143">
        <v>2355.41</v>
      </c>
      <c r="G35" s="144"/>
    </row>
    <row r="36" spans="1:7">
      <c r="A36" s="59">
        <v>34</v>
      </c>
      <c r="B36" s="53" t="s">
        <v>46</v>
      </c>
      <c r="C36" s="53" t="s">
        <v>52</v>
      </c>
      <c r="D36" s="53" t="s">
        <v>18</v>
      </c>
      <c r="E36" s="143">
        <v>1947.81</v>
      </c>
      <c r="G36" s="144"/>
    </row>
    <row r="37" spans="1:7">
      <c r="A37" s="59">
        <v>35</v>
      </c>
      <c r="B37" s="53" t="s">
        <v>53</v>
      </c>
      <c r="C37" s="53" t="s">
        <v>54</v>
      </c>
      <c r="D37" s="53" t="s">
        <v>18</v>
      </c>
      <c r="E37" s="143">
        <v>2030.64</v>
      </c>
      <c r="G37" s="144"/>
    </row>
    <row r="38" spans="1:7">
      <c r="A38" s="59">
        <v>36</v>
      </c>
      <c r="B38" s="53" t="s">
        <v>53</v>
      </c>
      <c r="C38" s="53" t="s">
        <v>55</v>
      </c>
      <c r="D38" s="53" t="s">
        <v>17</v>
      </c>
      <c r="E38" s="143">
        <v>2576.52</v>
      </c>
      <c r="G38" s="144"/>
    </row>
    <row r="39" spans="1:7">
      <c r="A39" s="59">
        <v>37</v>
      </c>
      <c r="B39" s="53" t="s">
        <v>53</v>
      </c>
      <c r="C39" s="53" t="s">
        <v>55</v>
      </c>
      <c r="D39" s="53" t="s">
        <v>18</v>
      </c>
      <c r="E39" s="143">
        <v>2395.56</v>
      </c>
      <c r="G39" s="144"/>
    </row>
    <row r="40" spans="1:7" ht="25.5">
      <c r="A40" s="59">
        <v>38</v>
      </c>
      <c r="B40" s="53" t="s">
        <v>53</v>
      </c>
      <c r="C40" s="53" t="s">
        <v>56</v>
      </c>
      <c r="D40" s="53" t="s">
        <v>32</v>
      </c>
      <c r="E40" s="143">
        <v>2444.5100000000002</v>
      </c>
      <c r="G40" s="144"/>
    </row>
    <row r="41" spans="1:7">
      <c r="A41" s="59">
        <v>39</v>
      </c>
      <c r="B41" s="53" t="s">
        <v>53</v>
      </c>
      <c r="C41" s="53" t="s">
        <v>57</v>
      </c>
      <c r="D41" s="53" t="s">
        <v>18</v>
      </c>
      <c r="E41" s="143">
        <v>2384.1999999999998</v>
      </c>
      <c r="G41" s="144"/>
    </row>
    <row r="42" spans="1:7">
      <c r="A42" s="59">
        <v>40</v>
      </c>
      <c r="B42" s="53" t="s">
        <v>53</v>
      </c>
      <c r="C42" s="53" t="s">
        <v>58</v>
      </c>
      <c r="D42" s="53" t="s">
        <v>18</v>
      </c>
      <c r="E42" s="143">
        <v>1732.17</v>
      </c>
      <c r="G42" s="144"/>
    </row>
    <row r="43" spans="1:7">
      <c r="A43" s="59">
        <v>41</v>
      </c>
      <c r="B43" s="53" t="s">
        <v>59</v>
      </c>
      <c r="C43" s="53" t="s">
        <v>60</v>
      </c>
      <c r="D43" s="53" t="s">
        <v>18</v>
      </c>
      <c r="E43" s="143">
        <v>3725.14</v>
      </c>
      <c r="G43" s="144"/>
    </row>
    <row r="44" spans="1:7">
      <c r="A44" s="59">
        <v>42</v>
      </c>
      <c r="B44" s="53" t="s">
        <v>59</v>
      </c>
      <c r="C44" s="53" t="s">
        <v>61</v>
      </c>
      <c r="D44" s="53" t="s">
        <v>18</v>
      </c>
      <c r="E44" s="143">
        <v>2427.67</v>
      </c>
      <c r="G44" s="144"/>
    </row>
    <row r="45" spans="1:7" ht="25.5">
      <c r="A45" s="59">
        <v>43</v>
      </c>
      <c r="B45" s="53" t="s">
        <v>59</v>
      </c>
      <c r="C45" s="53" t="s">
        <v>62</v>
      </c>
      <c r="D45" s="53" t="s">
        <v>32</v>
      </c>
      <c r="E45" s="143">
        <v>2238.13</v>
      </c>
      <c r="G45" s="144"/>
    </row>
    <row r="46" spans="1:7" ht="25.5">
      <c r="A46" s="59">
        <v>44</v>
      </c>
      <c r="B46" s="53" t="s">
        <v>59</v>
      </c>
      <c r="C46" s="53" t="s">
        <v>63</v>
      </c>
      <c r="D46" s="53" t="s">
        <v>32</v>
      </c>
      <c r="E46" s="143">
        <v>3207.28</v>
      </c>
      <c r="G46" s="144"/>
    </row>
    <row r="47" spans="1:7">
      <c r="A47" s="59">
        <v>45</v>
      </c>
      <c r="B47" s="53" t="s">
        <v>59</v>
      </c>
      <c r="C47" s="53" t="s">
        <v>64</v>
      </c>
      <c r="D47" s="53" t="s">
        <v>18</v>
      </c>
      <c r="E47" s="143">
        <v>1644.78</v>
      </c>
      <c r="G47" s="144"/>
    </row>
    <row r="48" spans="1:7">
      <c r="A48" s="59">
        <v>46</v>
      </c>
      <c r="B48" s="53" t="s">
        <v>59</v>
      </c>
      <c r="C48" s="53" t="s">
        <v>65</v>
      </c>
      <c r="D48" s="53" t="s">
        <v>18</v>
      </c>
      <c r="E48" s="143">
        <v>2802.38</v>
      </c>
      <c r="G48" s="144"/>
    </row>
    <row r="49" spans="1:7">
      <c r="A49" s="59">
        <v>47</v>
      </c>
      <c r="B49" s="53" t="s">
        <v>66</v>
      </c>
      <c r="C49" s="53" t="s">
        <v>67</v>
      </c>
      <c r="D49" s="53" t="s">
        <v>18</v>
      </c>
      <c r="E49" s="143">
        <v>2111.19</v>
      </c>
      <c r="G49" s="144"/>
    </row>
    <row r="50" spans="1:7" ht="25.5">
      <c r="A50" s="59">
        <v>48</v>
      </c>
      <c r="B50" s="53" t="s">
        <v>66</v>
      </c>
      <c r="C50" s="53" t="s">
        <v>68</v>
      </c>
      <c r="D50" s="53" t="s">
        <v>32</v>
      </c>
      <c r="E50" s="143">
        <v>2392.58</v>
      </c>
      <c r="G50" s="144"/>
    </row>
    <row r="51" spans="1:7">
      <c r="A51" s="59">
        <v>49</v>
      </c>
      <c r="B51" s="53" t="s">
        <v>66</v>
      </c>
      <c r="C51" s="53" t="s">
        <v>69</v>
      </c>
      <c r="D51" s="53" t="s">
        <v>17</v>
      </c>
      <c r="E51" s="143">
        <v>3061.14</v>
      </c>
      <c r="G51" s="144"/>
    </row>
    <row r="52" spans="1:7">
      <c r="A52" s="59">
        <v>50</v>
      </c>
      <c r="B52" s="53" t="s">
        <v>66</v>
      </c>
      <c r="C52" s="53" t="s">
        <v>69</v>
      </c>
      <c r="D52" s="53" t="s">
        <v>18</v>
      </c>
      <c r="E52" s="143">
        <v>3073.49</v>
      </c>
      <c r="G52" s="144"/>
    </row>
    <row r="53" spans="1:7" ht="25.5">
      <c r="A53" s="59">
        <v>51</v>
      </c>
      <c r="B53" s="53" t="s">
        <v>66</v>
      </c>
      <c r="C53" s="53" t="s">
        <v>70</v>
      </c>
      <c r="D53" s="53" t="s">
        <v>32</v>
      </c>
      <c r="E53" s="143">
        <v>3376.22</v>
      </c>
      <c r="G53" s="144"/>
    </row>
    <row r="54" spans="1:7" ht="25.5">
      <c r="A54" s="59">
        <v>52</v>
      </c>
      <c r="B54" s="53" t="s">
        <v>66</v>
      </c>
      <c r="C54" s="53" t="s">
        <v>71</v>
      </c>
      <c r="D54" s="53" t="s">
        <v>32</v>
      </c>
      <c r="E54" s="143">
        <v>2721.59</v>
      </c>
      <c r="G54" s="144"/>
    </row>
    <row r="55" spans="1:7" ht="25.5">
      <c r="A55" s="59">
        <v>53</v>
      </c>
      <c r="B55" s="53" t="s">
        <v>66</v>
      </c>
      <c r="C55" s="53" t="s">
        <v>72</v>
      </c>
      <c r="D55" s="53" t="s">
        <v>32</v>
      </c>
      <c r="E55" s="143">
        <v>2452.21</v>
      </c>
      <c r="G55" s="144"/>
    </row>
    <row r="56" spans="1:7">
      <c r="A56" s="59">
        <v>54</v>
      </c>
      <c r="B56" s="53" t="s">
        <v>66</v>
      </c>
      <c r="C56" s="53" t="s">
        <v>73</v>
      </c>
      <c r="D56" s="53" t="s">
        <v>18</v>
      </c>
      <c r="E56" s="143">
        <v>2365.83</v>
      </c>
      <c r="G56" s="144"/>
    </row>
    <row r="57" spans="1:7">
      <c r="A57" s="59">
        <v>55</v>
      </c>
      <c r="B57" s="53" t="s">
        <v>66</v>
      </c>
      <c r="C57" s="53" t="s">
        <v>74</v>
      </c>
      <c r="D57" s="53" t="s">
        <v>18</v>
      </c>
      <c r="E57" s="143">
        <v>1865.4</v>
      </c>
      <c r="G57" s="144"/>
    </row>
    <row r="58" spans="1:7">
      <c r="A58" s="59">
        <v>56</v>
      </c>
      <c r="B58" s="53" t="s">
        <v>75</v>
      </c>
      <c r="C58" s="53" t="s">
        <v>76</v>
      </c>
      <c r="D58" s="53" t="s">
        <v>18</v>
      </c>
      <c r="E58" s="143">
        <v>2566.1999999999998</v>
      </c>
      <c r="G58" s="144"/>
    </row>
    <row r="59" spans="1:7">
      <c r="A59" s="59">
        <v>57</v>
      </c>
      <c r="B59" s="53" t="s">
        <v>75</v>
      </c>
      <c r="C59" s="53" t="s">
        <v>77</v>
      </c>
      <c r="D59" s="53" t="s">
        <v>18</v>
      </c>
      <c r="E59" s="143">
        <v>1967.34</v>
      </c>
      <c r="G59" s="144"/>
    </row>
    <row r="60" spans="1:7" ht="25.5">
      <c r="A60" s="59">
        <v>58</v>
      </c>
      <c r="B60" s="53" t="s">
        <v>75</v>
      </c>
      <c r="C60" s="53" t="s">
        <v>78</v>
      </c>
      <c r="D60" s="53" t="s">
        <v>32</v>
      </c>
      <c r="E60" s="143">
        <v>1821.18</v>
      </c>
      <c r="G60" s="144"/>
    </row>
    <row r="61" spans="1:7">
      <c r="A61" s="59">
        <v>59</v>
      </c>
      <c r="B61" s="53" t="s">
        <v>75</v>
      </c>
      <c r="C61" s="53" t="s">
        <v>79</v>
      </c>
      <c r="D61" s="53" t="s">
        <v>18</v>
      </c>
      <c r="E61" s="143">
        <v>1607.93</v>
      </c>
      <c r="G61" s="144"/>
    </row>
    <row r="62" spans="1:7">
      <c r="A62" s="59">
        <v>60</v>
      </c>
      <c r="B62" s="53" t="s">
        <v>75</v>
      </c>
      <c r="C62" s="53" t="s">
        <v>80</v>
      </c>
      <c r="D62" s="53" t="s">
        <v>17</v>
      </c>
      <c r="E62" s="143">
        <v>1962.8</v>
      </c>
      <c r="G62" s="144"/>
    </row>
    <row r="63" spans="1:7">
      <c r="A63" s="59">
        <v>61</v>
      </c>
      <c r="B63" s="53" t="s">
        <v>75</v>
      </c>
      <c r="C63" s="53" t="s">
        <v>80</v>
      </c>
      <c r="D63" s="53" t="s">
        <v>18</v>
      </c>
      <c r="E63" s="143">
        <v>1616.4</v>
      </c>
      <c r="G63" s="144"/>
    </row>
    <row r="64" spans="1:7" ht="25.5">
      <c r="A64" s="59">
        <v>62</v>
      </c>
      <c r="B64" s="53" t="s">
        <v>75</v>
      </c>
      <c r="C64" s="53" t="s">
        <v>81</v>
      </c>
      <c r="D64" s="53" t="s">
        <v>32</v>
      </c>
      <c r="E64" s="143">
        <v>2159.64</v>
      </c>
      <c r="G64" s="144"/>
    </row>
    <row r="65" spans="1:7">
      <c r="A65" s="59">
        <v>63</v>
      </c>
      <c r="B65" s="53" t="s">
        <v>75</v>
      </c>
      <c r="C65" s="53" t="s">
        <v>82</v>
      </c>
      <c r="D65" s="53" t="s">
        <v>18</v>
      </c>
      <c r="E65" s="143">
        <v>1920.13</v>
      </c>
      <c r="G65" s="144"/>
    </row>
    <row r="66" spans="1:7">
      <c r="A66" s="59">
        <v>64</v>
      </c>
      <c r="B66" s="53" t="s">
        <v>75</v>
      </c>
      <c r="C66" s="53" t="s">
        <v>83</v>
      </c>
      <c r="D66" s="53" t="s">
        <v>18</v>
      </c>
      <c r="E66" s="143">
        <v>1702.46</v>
      </c>
      <c r="G66" s="144"/>
    </row>
    <row r="67" spans="1:7">
      <c r="A67" s="59">
        <v>65</v>
      </c>
      <c r="B67" s="53" t="s">
        <v>84</v>
      </c>
      <c r="C67" s="53" t="s">
        <v>85</v>
      </c>
      <c r="D67" s="53" t="s">
        <v>17</v>
      </c>
      <c r="E67" s="143">
        <v>3917.49</v>
      </c>
      <c r="G67" s="144"/>
    </row>
    <row r="68" spans="1:7">
      <c r="A68" s="59">
        <v>66</v>
      </c>
      <c r="B68" s="53" t="s">
        <v>86</v>
      </c>
      <c r="C68" s="53" t="s">
        <v>87</v>
      </c>
      <c r="D68" s="53" t="s">
        <v>17</v>
      </c>
      <c r="E68" s="143">
        <v>3373.67</v>
      </c>
      <c r="G68" s="144"/>
    </row>
    <row r="69" spans="1:7">
      <c r="A69" s="59">
        <v>67</v>
      </c>
      <c r="B69" s="53" t="s">
        <v>88</v>
      </c>
      <c r="C69" s="53" t="s">
        <v>89</v>
      </c>
      <c r="D69" s="53" t="s">
        <v>17</v>
      </c>
      <c r="E69" s="143">
        <v>3889.23</v>
      </c>
      <c r="G69" s="144"/>
    </row>
    <row r="70" spans="1:7">
      <c r="A70" s="59">
        <v>68</v>
      </c>
      <c r="B70" s="53" t="s">
        <v>90</v>
      </c>
      <c r="C70" s="53" t="s">
        <v>91</v>
      </c>
      <c r="D70" s="53" t="s">
        <v>17</v>
      </c>
      <c r="E70" s="143">
        <v>3959.99</v>
      </c>
      <c r="G70" s="144"/>
    </row>
    <row r="71" spans="1:7">
      <c r="A71" s="59">
        <v>69</v>
      </c>
      <c r="B71" s="53" t="s">
        <v>92</v>
      </c>
      <c r="C71" s="53" t="s">
        <v>93</v>
      </c>
      <c r="D71" s="53" t="s">
        <v>18</v>
      </c>
      <c r="E71" s="143">
        <v>2078.35</v>
      </c>
      <c r="G71" s="144"/>
    </row>
    <row r="72" spans="1:7">
      <c r="A72" s="59">
        <v>70</v>
      </c>
      <c r="B72" s="53" t="s">
        <v>92</v>
      </c>
      <c r="C72" s="53" t="s">
        <v>94</v>
      </c>
      <c r="D72" s="53" t="s">
        <v>18</v>
      </c>
      <c r="E72" s="143">
        <v>1614.2</v>
      </c>
      <c r="G72" s="144"/>
    </row>
    <row r="73" spans="1:7" ht="25.5">
      <c r="A73" s="59">
        <v>71</v>
      </c>
      <c r="B73" s="53" t="s">
        <v>92</v>
      </c>
      <c r="C73" s="53" t="s">
        <v>95</v>
      </c>
      <c r="D73" s="53" t="s">
        <v>32</v>
      </c>
      <c r="E73" s="143">
        <v>2903.27</v>
      </c>
      <c r="G73" s="144"/>
    </row>
    <row r="74" spans="1:7" ht="25.5">
      <c r="A74" s="59">
        <v>72</v>
      </c>
      <c r="B74" s="53" t="s">
        <v>92</v>
      </c>
      <c r="C74" s="53" t="s">
        <v>96</v>
      </c>
      <c r="D74" s="53" t="s">
        <v>32</v>
      </c>
      <c r="E74" s="143">
        <v>2539.13</v>
      </c>
      <c r="G74" s="144"/>
    </row>
    <row r="75" spans="1:7" ht="25.5">
      <c r="A75" s="59">
        <v>73</v>
      </c>
      <c r="B75" s="53" t="s">
        <v>97</v>
      </c>
      <c r="C75" s="53" t="s">
        <v>98</v>
      </c>
      <c r="D75" s="53" t="s">
        <v>32</v>
      </c>
      <c r="E75" s="143">
        <v>1830.13</v>
      </c>
      <c r="G75" s="144"/>
    </row>
    <row r="76" spans="1:7" ht="25.5">
      <c r="A76" s="59">
        <v>74</v>
      </c>
      <c r="B76" s="53" t="s">
        <v>97</v>
      </c>
      <c r="C76" s="53" t="s">
        <v>99</v>
      </c>
      <c r="D76" s="53" t="s">
        <v>32</v>
      </c>
      <c r="E76" s="143">
        <v>2192.06</v>
      </c>
      <c r="G76" s="144"/>
    </row>
    <row r="77" spans="1:7" ht="25.5">
      <c r="A77" s="59">
        <v>75</v>
      </c>
      <c r="B77" s="53" t="s">
        <v>97</v>
      </c>
      <c r="C77" s="53" t="s">
        <v>100</v>
      </c>
      <c r="D77" s="53" t="s">
        <v>32</v>
      </c>
      <c r="E77" s="143">
        <v>2379.14</v>
      </c>
      <c r="G77" s="144"/>
    </row>
    <row r="78" spans="1:7">
      <c r="A78" s="59">
        <v>76</v>
      </c>
      <c r="B78" s="53" t="s">
        <v>97</v>
      </c>
      <c r="C78" s="53" t="s">
        <v>101</v>
      </c>
      <c r="D78" s="53" t="s">
        <v>18</v>
      </c>
      <c r="E78" s="143">
        <v>2483.9</v>
      </c>
      <c r="G78" s="144"/>
    </row>
    <row r="79" spans="1:7" ht="25.5">
      <c r="A79" s="59">
        <v>77</v>
      </c>
      <c r="B79" s="53" t="s">
        <v>97</v>
      </c>
      <c r="C79" s="53" t="s">
        <v>102</v>
      </c>
      <c r="D79" s="53" t="s">
        <v>32</v>
      </c>
      <c r="E79" s="143">
        <v>2349.64</v>
      </c>
      <c r="G79" s="144"/>
    </row>
    <row r="80" spans="1:7">
      <c r="A80" s="59">
        <v>78</v>
      </c>
      <c r="B80" s="53" t="s">
        <v>103</v>
      </c>
      <c r="C80" s="53" t="s">
        <v>104</v>
      </c>
      <c r="D80" s="53" t="s">
        <v>18</v>
      </c>
      <c r="E80" s="143">
        <v>2063.04</v>
      </c>
      <c r="G80" s="144"/>
    </row>
    <row r="81" spans="1:7">
      <c r="A81" s="59">
        <v>79</v>
      </c>
      <c r="B81" s="53" t="s">
        <v>103</v>
      </c>
      <c r="C81" s="53" t="s">
        <v>105</v>
      </c>
      <c r="D81" s="53" t="s">
        <v>18</v>
      </c>
      <c r="E81" s="143">
        <v>2178.1</v>
      </c>
      <c r="G81" s="144"/>
    </row>
    <row r="82" spans="1:7">
      <c r="A82" s="59">
        <v>80</v>
      </c>
      <c r="B82" s="53" t="s">
        <v>103</v>
      </c>
      <c r="C82" s="53" t="s">
        <v>106</v>
      </c>
      <c r="D82" s="53" t="s">
        <v>18</v>
      </c>
      <c r="E82" s="143">
        <v>1552.31</v>
      </c>
      <c r="G82" s="144"/>
    </row>
    <row r="83" spans="1:7" ht="25.5">
      <c r="A83" s="59">
        <v>81</v>
      </c>
      <c r="B83" s="53" t="s">
        <v>103</v>
      </c>
      <c r="C83" s="53" t="s">
        <v>107</v>
      </c>
      <c r="D83" s="53" t="s">
        <v>32</v>
      </c>
      <c r="E83" s="143">
        <v>1977.72</v>
      </c>
      <c r="G83" s="144"/>
    </row>
    <row r="84" spans="1:7">
      <c r="A84" s="59">
        <v>82</v>
      </c>
      <c r="B84" s="53" t="s">
        <v>103</v>
      </c>
      <c r="C84" s="53" t="s">
        <v>108</v>
      </c>
      <c r="D84" s="53" t="s">
        <v>17</v>
      </c>
      <c r="E84" s="143">
        <v>2842.03</v>
      </c>
      <c r="G84" s="144"/>
    </row>
    <row r="85" spans="1:7">
      <c r="A85" s="59">
        <v>83</v>
      </c>
      <c r="B85" s="53" t="s">
        <v>103</v>
      </c>
      <c r="C85" s="53" t="s">
        <v>108</v>
      </c>
      <c r="D85" s="53" t="s">
        <v>18</v>
      </c>
      <c r="E85" s="143">
        <v>2522.69</v>
      </c>
      <c r="G85" s="144"/>
    </row>
    <row r="86" spans="1:7">
      <c r="A86" s="59">
        <v>84</v>
      </c>
      <c r="B86" s="53" t="s">
        <v>103</v>
      </c>
      <c r="C86" s="53" t="s">
        <v>109</v>
      </c>
      <c r="D86" s="53" t="s">
        <v>18</v>
      </c>
      <c r="E86" s="143">
        <v>1746.88</v>
      </c>
      <c r="G86" s="144"/>
    </row>
    <row r="87" spans="1:7">
      <c r="A87" s="59">
        <v>85</v>
      </c>
      <c r="B87" s="53" t="s">
        <v>110</v>
      </c>
      <c r="C87" s="53" t="s">
        <v>111</v>
      </c>
      <c r="D87" s="53" t="s">
        <v>18</v>
      </c>
      <c r="E87" s="143">
        <v>1985.23</v>
      </c>
      <c r="G87" s="144"/>
    </row>
    <row r="88" spans="1:7">
      <c r="A88" s="59">
        <v>86</v>
      </c>
      <c r="B88" s="53" t="s">
        <v>110</v>
      </c>
      <c r="C88" s="53" t="s">
        <v>112</v>
      </c>
      <c r="D88" s="53" t="s">
        <v>18</v>
      </c>
      <c r="E88" s="143">
        <v>1455.28</v>
      </c>
      <c r="G88" s="144"/>
    </row>
    <row r="89" spans="1:7">
      <c r="A89" s="59">
        <v>87</v>
      </c>
      <c r="B89" s="53" t="s">
        <v>110</v>
      </c>
      <c r="C89" s="53" t="s">
        <v>113</v>
      </c>
      <c r="D89" s="53" t="s">
        <v>17</v>
      </c>
      <c r="E89" s="143">
        <v>2789.81</v>
      </c>
      <c r="G89" s="144"/>
    </row>
    <row r="90" spans="1:7">
      <c r="A90" s="59">
        <v>88</v>
      </c>
      <c r="B90" s="53" t="s">
        <v>110</v>
      </c>
      <c r="C90" s="53" t="s">
        <v>113</v>
      </c>
      <c r="D90" s="53" t="s">
        <v>18</v>
      </c>
      <c r="E90" s="143">
        <v>2587.29</v>
      </c>
      <c r="G90" s="144"/>
    </row>
    <row r="91" spans="1:7">
      <c r="A91" s="59">
        <v>89</v>
      </c>
      <c r="B91" s="53" t="s">
        <v>110</v>
      </c>
      <c r="C91" s="53" t="s">
        <v>114</v>
      </c>
      <c r="D91" s="53" t="s">
        <v>18</v>
      </c>
      <c r="E91" s="143">
        <v>1429.38</v>
      </c>
      <c r="G91" s="144"/>
    </row>
    <row r="92" spans="1:7">
      <c r="A92" s="59">
        <v>90</v>
      </c>
      <c r="B92" s="53" t="s">
        <v>110</v>
      </c>
      <c r="C92" s="53" t="s">
        <v>115</v>
      </c>
      <c r="D92" s="53" t="s">
        <v>18</v>
      </c>
      <c r="E92" s="143">
        <v>1640.05</v>
      </c>
      <c r="G92" s="144"/>
    </row>
    <row r="93" spans="1:7" ht="25.5">
      <c r="A93" s="59">
        <v>91</v>
      </c>
      <c r="B93" s="53" t="s">
        <v>116</v>
      </c>
      <c r="C93" s="53" t="s">
        <v>117</v>
      </c>
      <c r="D93" s="53" t="s">
        <v>32</v>
      </c>
      <c r="E93" s="143">
        <v>1708.02</v>
      </c>
      <c r="G93" s="144"/>
    </row>
    <row r="94" spans="1:7" ht="25.5">
      <c r="A94" s="59">
        <v>92</v>
      </c>
      <c r="B94" s="53" t="s">
        <v>116</v>
      </c>
      <c r="C94" s="53" t="s">
        <v>118</v>
      </c>
      <c r="D94" s="53" t="s">
        <v>32</v>
      </c>
      <c r="E94" s="143">
        <v>2530.38</v>
      </c>
      <c r="G94" s="144"/>
    </row>
    <row r="95" spans="1:7">
      <c r="A95" s="59">
        <v>93</v>
      </c>
      <c r="B95" s="53" t="s">
        <v>116</v>
      </c>
      <c r="C95" s="53" t="s">
        <v>119</v>
      </c>
      <c r="D95" s="53" t="s">
        <v>18</v>
      </c>
      <c r="E95" s="143">
        <v>1556.21</v>
      </c>
      <c r="G95" s="144"/>
    </row>
    <row r="96" spans="1:7" ht="25.5">
      <c r="A96" s="59">
        <v>94</v>
      </c>
      <c r="B96" s="53" t="s">
        <v>116</v>
      </c>
      <c r="C96" s="53" t="s">
        <v>120</v>
      </c>
      <c r="D96" s="53" t="s">
        <v>32</v>
      </c>
      <c r="E96" s="143">
        <v>1905.25</v>
      </c>
      <c r="G96" s="144"/>
    </row>
    <row r="97" spans="1:7">
      <c r="A97" s="59">
        <v>95</v>
      </c>
      <c r="B97" s="53" t="s">
        <v>121</v>
      </c>
      <c r="C97" s="53" t="s">
        <v>122</v>
      </c>
      <c r="D97" s="53" t="s">
        <v>18</v>
      </c>
      <c r="E97" s="143">
        <v>2569.36</v>
      </c>
      <c r="G97" s="144"/>
    </row>
    <row r="98" spans="1:7">
      <c r="A98" s="59">
        <v>96</v>
      </c>
      <c r="B98" s="53" t="s">
        <v>121</v>
      </c>
      <c r="C98" s="53" t="s">
        <v>123</v>
      </c>
      <c r="D98" s="53" t="s">
        <v>18</v>
      </c>
      <c r="E98" s="143">
        <v>3255.09</v>
      </c>
      <c r="G98" s="144"/>
    </row>
    <row r="99" spans="1:7">
      <c r="A99" s="59">
        <v>97</v>
      </c>
      <c r="B99" s="53" t="s">
        <v>121</v>
      </c>
      <c r="C99" s="53" t="s">
        <v>124</v>
      </c>
      <c r="D99" s="53" t="s">
        <v>18</v>
      </c>
      <c r="E99" s="143">
        <v>2040</v>
      </c>
      <c r="G99" s="144"/>
    </row>
    <row r="100" spans="1:7">
      <c r="A100" s="59">
        <v>98</v>
      </c>
      <c r="B100" s="53" t="s">
        <v>121</v>
      </c>
      <c r="C100" s="53" t="s">
        <v>125</v>
      </c>
      <c r="D100" s="53" t="s">
        <v>18</v>
      </c>
      <c r="E100" s="143">
        <v>2154.9299999999998</v>
      </c>
      <c r="G100" s="144"/>
    </row>
    <row r="101" spans="1:7">
      <c r="A101" s="59">
        <v>99</v>
      </c>
      <c r="B101" s="53" t="s">
        <v>121</v>
      </c>
      <c r="C101" s="53" t="s">
        <v>126</v>
      </c>
      <c r="D101" s="53" t="s">
        <v>18</v>
      </c>
      <c r="E101" s="143">
        <v>2306.7600000000002</v>
      </c>
      <c r="G101" s="144"/>
    </row>
    <row r="102" spans="1:7" ht="25.5">
      <c r="A102" s="59">
        <v>100</v>
      </c>
      <c r="B102" s="53" t="s">
        <v>121</v>
      </c>
      <c r="C102" s="53" t="s">
        <v>127</v>
      </c>
      <c r="D102" s="53" t="s">
        <v>32</v>
      </c>
      <c r="E102" s="143">
        <v>2156.73</v>
      </c>
      <c r="G102" s="144"/>
    </row>
    <row r="103" spans="1:7">
      <c r="A103" s="59">
        <v>101</v>
      </c>
      <c r="B103" s="53" t="s">
        <v>121</v>
      </c>
      <c r="C103" s="53" t="s">
        <v>128</v>
      </c>
      <c r="D103" s="53" t="s">
        <v>18</v>
      </c>
      <c r="E103" s="143">
        <v>2730.75</v>
      </c>
      <c r="G103" s="144"/>
    </row>
    <row r="104" spans="1:7">
      <c r="A104" s="59">
        <v>102</v>
      </c>
      <c r="B104" s="53" t="s">
        <v>121</v>
      </c>
      <c r="C104" s="53" t="s">
        <v>129</v>
      </c>
      <c r="D104" s="53" t="s">
        <v>18</v>
      </c>
      <c r="E104" s="143">
        <v>2362.7600000000002</v>
      </c>
      <c r="G104" s="144"/>
    </row>
    <row r="105" spans="1:7" ht="25.5">
      <c r="A105" s="59">
        <v>103</v>
      </c>
      <c r="B105" s="53" t="s">
        <v>121</v>
      </c>
      <c r="C105" s="53" t="s">
        <v>130</v>
      </c>
      <c r="D105" s="53" t="s">
        <v>32</v>
      </c>
      <c r="E105" s="143">
        <v>3916.51</v>
      </c>
      <c r="G105" s="144"/>
    </row>
    <row r="106" spans="1:7">
      <c r="A106" s="59">
        <v>104</v>
      </c>
      <c r="B106" s="53" t="s">
        <v>121</v>
      </c>
      <c r="C106" s="53" t="s">
        <v>131</v>
      </c>
      <c r="D106" s="53" t="s">
        <v>18</v>
      </c>
      <c r="E106" s="143">
        <v>1705.05</v>
      </c>
      <c r="G106" s="144"/>
    </row>
    <row r="107" spans="1:7">
      <c r="A107" s="59">
        <v>105</v>
      </c>
      <c r="B107" s="53" t="s">
        <v>121</v>
      </c>
      <c r="C107" s="53" t="s">
        <v>132</v>
      </c>
      <c r="D107" s="53" t="s">
        <v>18</v>
      </c>
      <c r="E107" s="143">
        <v>2400.8200000000002</v>
      </c>
      <c r="G107" s="144"/>
    </row>
    <row r="108" spans="1:7">
      <c r="A108" s="59">
        <v>106</v>
      </c>
      <c r="B108" s="53" t="s">
        <v>133</v>
      </c>
      <c r="C108" s="53" t="s">
        <v>134</v>
      </c>
      <c r="D108" s="53" t="s">
        <v>17</v>
      </c>
      <c r="E108" s="143">
        <v>2342.2399999999998</v>
      </c>
      <c r="G108" s="144"/>
    </row>
    <row r="109" spans="1:7">
      <c r="A109" s="59">
        <v>107</v>
      </c>
      <c r="B109" s="53" t="s">
        <v>133</v>
      </c>
      <c r="C109" s="53" t="s">
        <v>134</v>
      </c>
      <c r="D109" s="53" t="s">
        <v>18</v>
      </c>
      <c r="E109" s="143">
        <v>2121.31</v>
      </c>
      <c r="G109" s="144"/>
    </row>
    <row r="110" spans="1:7">
      <c r="A110" s="59">
        <v>108</v>
      </c>
      <c r="B110" s="53" t="s">
        <v>133</v>
      </c>
      <c r="C110" s="53" t="s">
        <v>135</v>
      </c>
      <c r="D110" s="53" t="s">
        <v>18</v>
      </c>
      <c r="E110" s="143">
        <v>2188.66</v>
      </c>
      <c r="G110" s="144"/>
    </row>
    <row r="111" spans="1:7">
      <c r="A111" s="59">
        <v>109</v>
      </c>
      <c r="B111" s="53" t="s">
        <v>133</v>
      </c>
      <c r="C111" s="53" t="s">
        <v>136</v>
      </c>
      <c r="D111" s="53" t="s">
        <v>18</v>
      </c>
      <c r="E111" s="143">
        <v>2822.94</v>
      </c>
      <c r="G111" s="144"/>
    </row>
    <row r="112" spans="1:7">
      <c r="A112" s="59">
        <v>110</v>
      </c>
      <c r="B112" s="53" t="s">
        <v>133</v>
      </c>
      <c r="C112" s="53" t="s">
        <v>137</v>
      </c>
      <c r="D112" s="53" t="s">
        <v>18</v>
      </c>
      <c r="E112" s="143">
        <v>2905.23</v>
      </c>
      <c r="G112" s="144"/>
    </row>
    <row r="113" spans="1:7">
      <c r="A113" s="59">
        <v>111</v>
      </c>
      <c r="B113" s="53" t="s">
        <v>133</v>
      </c>
      <c r="C113" s="53" t="s">
        <v>138</v>
      </c>
      <c r="D113" s="53" t="s">
        <v>18</v>
      </c>
      <c r="E113" s="143">
        <v>3719.04</v>
      </c>
      <c r="G113" s="144"/>
    </row>
    <row r="114" spans="1:7">
      <c r="A114" s="59">
        <v>112</v>
      </c>
      <c r="B114" s="53" t="s">
        <v>133</v>
      </c>
      <c r="C114" s="53" t="s">
        <v>139</v>
      </c>
      <c r="D114" s="53" t="s">
        <v>18</v>
      </c>
      <c r="E114" s="143">
        <v>2245.2800000000002</v>
      </c>
      <c r="G114" s="144"/>
    </row>
    <row r="115" spans="1:7">
      <c r="A115" s="59">
        <v>113</v>
      </c>
      <c r="B115" s="53" t="s">
        <v>133</v>
      </c>
      <c r="C115" s="53" t="s">
        <v>140</v>
      </c>
      <c r="D115" s="53" t="s">
        <v>18</v>
      </c>
      <c r="E115" s="143">
        <v>3850.66</v>
      </c>
      <c r="G115" s="144"/>
    </row>
    <row r="116" spans="1:7">
      <c r="A116" s="59">
        <v>114</v>
      </c>
      <c r="B116" s="53" t="s">
        <v>133</v>
      </c>
      <c r="C116" s="53" t="s">
        <v>141</v>
      </c>
      <c r="D116" s="53" t="s">
        <v>18</v>
      </c>
      <c r="E116" s="143">
        <v>2428.52</v>
      </c>
      <c r="G116" s="144"/>
    </row>
    <row r="117" spans="1:7">
      <c r="A117" s="59">
        <v>115</v>
      </c>
      <c r="B117" s="53" t="s">
        <v>142</v>
      </c>
      <c r="C117" s="53" t="s">
        <v>143</v>
      </c>
      <c r="D117" s="53" t="s">
        <v>18</v>
      </c>
      <c r="E117" s="143">
        <v>2580.3000000000002</v>
      </c>
      <c r="G117" s="144"/>
    </row>
    <row r="118" spans="1:7">
      <c r="A118" s="59">
        <v>116</v>
      </c>
      <c r="B118" s="53" t="s">
        <v>142</v>
      </c>
      <c r="C118" s="53" t="s">
        <v>144</v>
      </c>
      <c r="D118" s="53" t="s">
        <v>18</v>
      </c>
      <c r="E118" s="143">
        <v>2400.62</v>
      </c>
      <c r="G118" s="144"/>
    </row>
    <row r="119" spans="1:7">
      <c r="A119" s="59">
        <v>117</v>
      </c>
      <c r="B119" s="53" t="s">
        <v>142</v>
      </c>
      <c r="C119" s="53" t="s">
        <v>145</v>
      </c>
      <c r="D119" s="53" t="s">
        <v>18</v>
      </c>
      <c r="E119" s="143">
        <v>1526.84</v>
      </c>
      <c r="G119" s="144"/>
    </row>
    <row r="120" spans="1:7">
      <c r="A120" s="59">
        <v>118</v>
      </c>
      <c r="B120" s="53" t="s">
        <v>142</v>
      </c>
      <c r="C120" s="53" t="s">
        <v>146</v>
      </c>
      <c r="D120" s="53" t="s">
        <v>18</v>
      </c>
      <c r="E120" s="143">
        <v>2619.58</v>
      </c>
      <c r="G120" s="144"/>
    </row>
    <row r="121" spans="1:7">
      <c r="A121" s="59">
        <v>119</v>
      </c>
      <c r="B121" s="53" t="s">
        <v>142</v>
      </c>
      <c r="C121" s="53" t="s">
        <v>147</v>
      </c>
      <c r="D121" s="53" t="s">
        <v>18</v>
      </c>
      <c r="E121" s="143">
        <v>2583.48</v>
      </c>
      <c r="G121" s="144"/>
    </row>
    <row r="122" spans="1:7" ht="25.5">
      <c r="A122" s="59">
        <v>120</v>
      </c>
      <c r="B122" s="53" t="s">
        <v>142</v>
      </c>
      <c r="C122" s="53" t="s">
        <v>148</v>
      </c>
      <c r="D122" s="53" t="s">
        <v>32</v>
      </c>
      <c r="E122" s="143">
        <v>2258.2399999999998</v>
      </c>
      <c r="G122" s="144"/>
    </row>
    <row r="123" spans="1:7">
      <c r="A123" s="59">
        <v>121</v>
      </c>
      <c r="B123" s="53" t="s">
        <v>149</v>
      </c>
      <c r="C123" s="53" t="s">
        <v>150</v>
      </c>
      <c r="D123" s="53" t="s">
        <v>18</v>
      </c>
      <c r="E123" s="143">
        <v>3288.76</v>
      </c>
      <c r="G123" s="144"/>
    </row>
    <row r="124" spans="1:7">
      <c r="A124" s="59">
        <v>122</v>
      </c>
      <c r="B124" s="53" t="s">
        <v>149</v>
      </c>
      <c r="C124" s="53" t="s">
        <v>151</v>
      </c>
      <c r="D124" s="53" t="s">
        <v>18</v>
      </c>
      <c r="E124" s="143">
        <v>3031.31</v>
      </c>
      <c r="G124" s="144"/>
    </row>
    <row r="125" spans="1:7">
      <c r="A125" s="59">
        <v>123</v>
      </c>
      <c r="B125" s="53" t="s">
        <v>149</v>
      </c>
      <c r="C125" s="53" t="s">
        <v>152</v>
      </c>
      <c r="D125" s="53" t="s">
        <v>18</v>
      </c>
      <c r="E125" s="143">
        <v>3482.03</v>
      </c>
      <c r="G125" s="144"/>
    </row>
    <row r="126" spans="1:7">
      <c r="A126" s="59">
        <v>124</v>
      </c>
      <c r="B126" s="58" t="s">
        <v>149</v>
      </c>
      <c r="C126" s="58" t="s">
        <v>153</v>
      </c>
      <c r="D126" s="58" t="s">
        <v>18</v>
      </c>
      <c r="E126" s="143">
        <v>2374.0500000000002</v>
      </c>
      <c r="G126" s="144"/>
    </row>
    <row r="127" spans="1:7">
      <c r="A127" s="59">
        <v>125</v>
      </c>
      <c r="B127" s="53" t="s">
        <v>149</v>
      </c>
      <c r="C127" s="53" t="s">
        <v>154</v>
      </c>
      <c r="D127" s="53" t="s">
        <v>17</v>
      </c>
      <c r="E127" s="143">
        <v>2969.2</v>
      </c>
      <c r="G127" s="144"/>
    </row>
    <row r="128" spans="1:7">
      <c r="A128" s="59">
        <v>126</v>
      </c>
      <c r="B128" s="53" t="s">
        <v>155</v>
      </c>
      <c r="C128" s="53" t="s">
        <v>156</v>
      </c>
      <c r="D128" s="53" t="s">
        <v>18</v>
      </c>
      <c r="E128" s="143">
        <v>2402.2199999999998</v>
      </c>
      <c r="G128" s="144"/>
    </row>
    <row r="129" spans="1:7">
      <c r="A129" s="59">
        <v>127</v>
      </c>
      <c r="B129" s="53" t="s">
        <v>155</v>
      </c>
      <c r="C129" s="53" t="s">
        <v>157</v>
      </c>
      <c r="D129" s="53" t="s">
        <v>18</v>
      </c>
      <c r="E129" s="143">
        <v>1411.39</v>
      </c>
      <c r="G129" s="144"/>
    </row>
    <row r="130" spans="1:7" ht="25.5">
      <c r="A130" s="59">
        <v>128</v>
      </c>
      <c r="B130" s="53" t="s">
        <v>155</v>
      </c>
      <c r="C130" s="53" t="s">
        <v>158</v>
      </c>
      <c r="D130" s="53" t="s">
        <v>32</v>
      </c>
      <c r="E130" s="143">
        <v>3147.72</v>
      </c>
      <c r="G130" s="144"/>
    </row>
    <row r="131" spans="1:7">
      <c r="A131" s="59">
        <v>129</v>
      </c>
      <c r="B131" s="53" t="s">
        <v>155</v>
      </c>
      <c r="C131" s="53" t="s">
        <v>159</v>
      </c>
      <c r="D131" s="53" t="s">
        <v>18</v>
      </c>
      <c r="E131" s="143">
        <v>2491.94</v>
      </c>
      <c r="G131" s="144"/>
    </row>
    <row r="132" spans="1:7" ht="25.5">
      <c r="A132" s="59">
        <v>130</v>
      </c>
      <c r="B132" s="53" t="s">
        <v>155</v>
      </c>
      <c r="C132" s="53" t="s">
        <v>160</v>
      </c>
      <c r="D132" s="53" t="s">
        <v>32</v>
      </c>
      <c r="E132" s="143">
        <v>2504.6</v>
      </c>
      <c r="G132" s="144"/>
    </row>
    <row r="133" spans="1:7">
      <c r="A133" s="59">
        <v>131</v>
      </c>
      <c r="B133" s="53" t="s">
        <v>155</v>
      </c>
      <c r="C133" s="53" t="s">
        <v>161</v>
      </c>
      <c r="D133" s="53" t="s">
        <v>18</v>
      </c>
      <c r="E133" s="143">
        <v>2501.41</v>
      </c>
      <c r="G133" s="144"/>
    </row>
    <row r="134" spans="1:7" ht="25.5">
      <c r="A134" s="59">
        <v>132</v>
      </c>
      <c r="B134" s="53" t="s">
        <v>155</v>
      </c>
      <c r="C134" s="53" t="s">
        <v>162</v>
      </c>
      <c r="D134" s="53" t="s">
        <v>32</v>
      </c>
      <c r="E134" s="143">
        <v>1567.42</v>
      </c>
      <c r="G134" s="144"/>
    </row>
    <row r="135" spans="1:7">
      <c r="A135" s="59">
        <v>133</v>
      </c>
      <c r="B135" s="53" t="s">
        <v>155</v>
      </c>
      <c r="C135" s="53" t="s">
        <v>163</v>
      </c>
      <c r="D135" s="53" t="s">
        <v>17</v>
      </c>
      <c r="E135" s="143">
        <v>3408.17</v>
      </c>
      <c r="G135" s="144"/>
    </row>
    <row r="136" spans="1:7">
      <c r="A136" s="59">
        <v>134</v>
      </c>
      <c r="B136" s="53" t="s">
        <v>155</v>
      </c>
      <c r="C136" s="53" t="s">
        <v>163</v>
      </c>
      <c r="D136" s="53" t="s">
        <v>18</v>
      </c>
      <c r="E136" s="143">
        <v>2031.95</v>
      </c>
      <c r="G136" s="144"/>
    </row>
    <row r="137" spans="1:7">
      <c r="A137" s="59">
        <v>135</v>
      </c>
      <c r="B137" s="53" t="s">
        <v>155</v>
      </c>
      <c r="C137" s="53" t="s">
        <v>164</v>
      </c>
      <c r="D137" s="53" t="s">
        <v>18</v>
      </c>
      <c r="E137" s="143">
        <v>3433.27</v>
      </c>
      <c r="G137" s="144"/>
    </row>
    <row r="138" spans="1:7" ht="25.5">
      <c r="A138" s="59">
        <v>136</v>
      </c>
      <c r="B138" s="53" t="s">
        <v>155</v>
      </c>
      <c r="C138" s="53" t="s">
        <v>165</v>
      </c>
      <c r="D138" s="53" t="s">
        <v>32</v>
      </c>
      <c r="E138" s="143">
        <v>3529.81</v>
      </c>
      <c r="G138" s="144"/>
    </row>
    <row r="139" spans="1:7" ht="25.5">
      <c r="A139" s="59">
        <v>137</v>
      </c>
      <c r="B139" s="53" t="s">
        <v>155</v>
      </c>
      <c r="C139" s="53" t="s">
        <v>166</v>
      </c>
      <c r="D139" s="53" t="s">
        <v>32</v>
      </c>
      <c r="E139" s="143">
        <v>1785.42</v>
      </c>
      <c r="G139" s="144"/>
    </row>
    <row r="140" spans="1:7">
      <c r="A140" s="59">
        <v>138</v>
      </c>
      <c r="B140" s="53" t="s">
        <v>155</v>
      </c>
      <c r="C140" s="53" t="s">
        <v>167</v>
      </c>
      <c r="D140" s="53" t="s">
        <v>18</v>
      </c>
      <c r="E140" s="143">
        <v>2992.34</v>
      </c>
      <c r="G140" s="144"/>
    </row>
    <row r="141" spans="1:7" ht="25.5">
      <c r="A141" s="59">
        <v>139</v>
      </c>
      <c r="B141" s="53" t="s">
        <v>168</v>
      </c>
      <c r="C141" s="53" t="s">
        <v>169</v>
      </c>
      <c r="D141" s="53" t="s">
        <v>32</v>
      </c>
      <c r="E141" s="143">
        <v>4263.07</v>
      </c>
      <c r="G141" s="144"/>
    </row>
    <row r="142" spans="1:7">
      <c r="A142" s="59">
        <v>140</v>
      </c>
      <c r="B142" s="53" t="s">
        <v>168</v>
      </c>
      <c r="C142" s="53" t="s">
        <v>170</v>
      </c>
      <c r="D142" s="53" t="s">
        <v>18</v>
      </c>
      <c r="E142" s="143">
        <v>2617.09</v>
      </c>
      <c r="G142" s="144"/>
    </row>
    <row r="143" spans="1:7" ht="25.5">
      <c r="A143" s="59">
        <v>141</v>
      </c>
      <c r="B143" s="53" t="s">
        <v>168</v>
      </c>
      <c r="C143" s="53" t="s">
        <v>171</v>
      </c>
      <c r="D143" s="53" t="s">
        <v>32</v>
      </c>
      <c r="E143" s="143">
        <v>1740.83</v>
      </c>
      <c r="G143" s="144"/>
    </row>
    <row r="144" spans="1:7" ht="25.5">
      <c r="A144" s="59">
        <v>142</v>
      </c>
      <c r="B144" s="53" t="s">
        <v>168</v>
      </c>
      <c r="C144" s="53" t="s">
        <v>172</v>
      </c>
      <c r="D144" s="53" t="s">
        <v>32</v>
      </c>
      <c r="E144" s="143">
        <v>1913.89</v>
      </c>
      <c r="G144" s="144"/>
    </row>
    <row r="145" spans="1:7">
      <c r="A145" s="59">
        <v>143</v>
      </c>
      <c r="B145" s="53" t="s">
        <v>168</v>
      </c>
      <c r="C145" s="53" t="s">
        <v>112</v>
      </c>
      <c r="D145" s="53" t="s">
        <v>18</v>
      </c>
      <c r="E145" s="143">
        <v>3010.84</v>
      </c>
      <c r="G145" s="144"/>
    </row>
    <row r="146" spans="1:7" ht="25.5">
      <c r="A146" s="59">
        <v>144</v>
      </c>
      <c r="B146" s="53" t="s">
        <v>168</v>
      </c>
      <c r="C146" s="53" t="s">
        <v>173</v>
      </c>
      <c r="D146" s="53" t="s">
        <v>32</v>
      </c>
      <c r="E146" s="143">
        <v>2298</v>
      </c>
      <c r="G146" s="144"/>
    </row>
    <row r="147" spans="1:7">
      <c r="A147" s="160" t="s">
        <v>174</v>
      </c>
      <c r="B147" s="161"/>
      <c r="C147" s="161"/>
      <c r="D147" s="162"/>
      <c r="E147" s="151">
        <v>3053.53</v>
      </c>
      <c r="G147" s="144"/>
    </row>
  </sheetData>
  <autoFilter ref="A2:E147">
    <sortState ref="A3:E147">
      <sortCondition ref="A2:A147"/>
    </sortState>
  </autoFilter>
  <mergeCells count="1">
    <mergeCell ref="A147:D1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48"/>
  <sheetViews>
    <sheetView workbookViewId="0">
      <selection activeCell="C149" sqref="C149"/>
    </sheetView>
  </sheetViews>
  <sheetFormatPr defaultRowHeight="15"/>
  <cols>
    <col min="1" max="1" width="4" customWidth="1"/>
    <col min="2" max="2" width="20" customWidth="1"/>
    <col min="3" max="3" width="21.28515625" customWidth="1"/>
    <col min="4" max="4" width="18.85546875" customWidth="1"/>
    <col min="5" max="5" width="23.7109375" customWidth="1"/>
    <col min="6" max="6" width="24" customWidth="1"/>
    <col min="7" max="7" width="20.42578125" customWidth="1"/>
    <col min="8" max="8" width="26.7109375" customWidth="1"/>
  </cols>
  <sheetData>
    <row r="1" spans="1:8" ht="60.75" customHeight="1" thickTop="1">
      <c r="A1" s="22" t="s">
        <v>0</v>
      </c>
      <c r="B1" s="23" t="s">
        <v>1</v>
      </c>
      <c r="C1" s="23" t="s">
        <v>2</v>
      </c>
      <c r="D1" s="23" t="s">
        <v>3</v>
      </c>
      <c r="E1" s="38" t="s">
        <v>180</v>
      </c>
      <c r="F1" s="38" t="s">
        <v>181</v>
      </c>
      <c r="G1" s="25" t="s">
        <v>182</v>
      </c>
      <c r="H1" s="25" t="s">
        <v>183</v>
      </c>
    </row>
    <row r="2" spans="1:8" ht="15.75" thickBot="1">
      <c r="A2" s="27" t="s">
        <v>179</v>
      </c>
      <c r="B2" s="28" t="s">
        <v>179</v>
      </c>
      <c r="C2" s="28" t="s">
        <v>179</v>
      </c>
      <c r="D2" s="112"/>
      <c r="E2" s="3"/>
      <c r="F2" s="17"/>
      <c r="G2" s="3"/>
      <c r="H2" s="3"/>
    </row>
    <row r="3" spans="1:8" ht="15" customHeight="1" thickTop="1">
      <c r="A3" s="113">
        <v>1</v>
      </c>
      <c r="B3" s="69" t="s">
        <v>15</v>
      </c>
      <c r="C3" s="69" t="s">
        <v>16</v>
      </c>
      <c r="D3" s="72" t="s">
        <v>17</v>
      </c>
      <c r="E3" s="114">
        <v>555</v>
      </c>
      <c r="F3" s="10">
        <v>7.9455977093772372</v>
      </c>
      <c r="G3" s="115">
        <v>358</v>
      </c>
      <c r="H3" s="10">
        <f t="shared" ref="H3:H34" si="0">G3/E3*100</f>
        <v>64.504504504504496</v>
      </c>
    </row>
    <row r="4" spans="1:8" ht="14.25" customHeight="1">
      <c r="A4" s="113">
        <v>2</v>
      </c>
      <c r="B4" s="69" t="s">
        <v>15</v>
      </c>
      <c r="C4" s="69" t="s">
        <v>16</v>
      </c>
      <c r="D4" s="72" t="s">
        <v>18</v>
      </c>
      <c r="E4" s="114">
        <v>527</v>
      </c>
      <c r="F4" s="10">
        <v>6.9525065963060682</v>
      </c>
      <c r="G4" s="115">
        <v>314</v>
      </c>
      <c r="H4" s="10">
        <f t="shared" si="0"/>
        <v>59.582542694497157</v>
      </c>
    </row>
    <row r="5" spans="1:8">
      <c r="A5" s="113">
        <v>3</v>
      </c>
      <c r="B5" s="69" t="s">
        <v>15</v>
      </c>
      <c r="C5" s="69" t="s">
        <v>19</v>
      </c>
      <c r="D5" s="72" t="s">
        <v>18</v>
      </c>
      <c r="E5" s="114">
        <v>114</v>
      </c>
      <c r="F5" s="10">
        <v>4.4952681388012614</v>
      </c>
      <c r="G5" s="115">
        <v>57</v>
      </c>
      <c r="H5" s="10">
        <f t="shared" si="0"/>
        <v>50</v>
      </c>
    </row>
    <row r="6" spans="1:8">
      <c r="A6" s="113">
        <v>4</v>
      </c>
      <c r="B6" s="69" t="s">
        <v>15</v>
      </c>
      <c r="C6" s="69" t="s">
        <v>20</v>
      </c>
      <c r="D6" s="72" t="s">
        <v>17</v>
      </c>
      <c r="E6" s="114">
        <v>367</v>
      </c>
      <c r="F6" s="10">
        <v>6.7253069452079899</v>
      </c>
      <c r="G6" s="115">
        <v>235</v>
      </c>
      <c r="H6" s="10">
        <f t="shared" si="0"/>
        <v>64.032697547683924</v>
      </c>
    </row>
    <row r="7" spans="1:8">
      <c r="A7" s="113">
        <v>5</v>
      </c>
      <c r="B7" s="69" t="s">
        <v>15</v>
      </c>
      <c r="C7" s="69" t="s">
        <v>21</v>
      </c>
      <c r="D7" s="72" t="s">
        <v>18</v>
      </c>
      <c r="E7" s="114">
        <v>128</v>
      </c>
      <c r="F7" s="10">
        <v>6.7510548523206744</v>
      </c>
      <c r="G7" s="115">
        <v>75</v>
      </c>
      <c r="H7" s="10">
        <f t="shared" si="0"/>
        <v>58.59375</v>
      </c>
    </row>
    <row r="8" spans="1:8">
      <c r="A8" s="113">
        <v>6</v>
      </c>
      <c r="B8" s="69" t="s">
        <v>15</v>
      </c>
      <c r="C8" s="69" t="s">
        <v>22</v>
      </c>
      <c r="D8" s="72" t="s">
        <v>17</v>
      </c>
      <c r="E8" s="114">
        <v>95</v>
      </c>
      <c r="F8" s="10">
        <v>8.4821428571428577</v>
      </c>
      <c r="G8" s="115">
        <v>60</v>
      </c>
      <c r="H8" s="10">
        <f t="shared" si="0"/>
        <v>63.157894736842103</v>
      </c>
    </row>
    <row r="9" spans="1:8">
      <c r="A9" s="113">
        <v>7</v>
      </c>
      <c r="B9" s="69" t="s">
        <v>15</v>
      </c>
      <c r="C9" s="69" t="s">
        <v>23</v>
      </c>
      <c r="D9" s="72" t="s">
        <v>18</v>
      </c>
      <c r="E9" s="114">
        <v>128</v>
      </c>
      <c r="F9" s="10">
        <v>6.7085953878406714</v>
      </c>
      <c r="G9" s="115">
        <v>76</v>
      </c>
      <c r="H9" s="10">
        <f t="shared" si="0"/>
        <v>59.375</v>
      </c>
    </row>
    <row r="10" spans="1:8">
      <c r="A10" s="113">
        <v>8</v>
      </c>
      <c r="B10" s="69" t="s">
        <v>15</v>
      </c>
      <c r="C10" s="69" t="s">
        <v>24</v>
      </c>
      <c r="D10" s="72" t="s">
        <v>18</v>
      </c>
      <c r="E10" s="114">
        <v>224</v>
      </c>
      <c r="F10" s="10">
        <v>7.9517216897408591</v>
      </c>
      <c r="G10" s="115">
        <v>151</v>
      </c>
      <c r="H10" s="10">
        <f t="shared" si="0"/>
        <v>67.410714285714292</v>
      </c>
    </row>
    <row r="11" spans="1:8">
      <c r="A11" s="113">
        <v>9</v>
      </c>
      <c r="B11" s="69" t="s">
        <v>15</v>
      </c>
      <c r="C11" s="69" t="s">
        <v>25</v>
      </c>
      <c r="D11" s="72" t="s">
        <v>18</v>
      </c>
      <c r="E11" s="114">
        <v>132</v>
      </c>
      <c r="F11" s="10">
        <v>6.2559241706161135</v>
      </c>
      <c r="G11" s="115">
        <v>90</v>
      </c>
      <c r="H11" s="10">
        <f t="shared" si="0"/>
        <v>68.181818181818173</v>
      </c>
    </row>
    <row r="12" spans="1:8">
      <c r="A12" s="113">
        <v>10</v>
      </c>
      <c r="B12" s="69" t="s">
        <v>26</v>
      </c>
      <c r="C12" s="69" t="s">
        <v>27</v>
      </c>
      <c r="D12" s="72" t="s">
        <v>18</v>
      </c>
      <c r="E12" s="114">
        <v>92</v>
      </c>
      <c r="F12" s="10">
        <v>3.2066922272568839</v>
      </c>
      <c r="G12" s="115">
        <v>46</v>
      </c>
      <c r="H12" s="10">
        <f t="shared" si="0"/>
        <v>50</v>
      </c>
    </row>
    <row r="13" spans="1:8">
      <c r="A13" s="113">
        <v>11</v>
      </c>
      <c r="B13" s="69" t="s">
        <v>26</v>
      </c>
      <c r="C13" s="69" t="s">
        <v>28</v>
      </c>
      <c r="D13" s="72" t="s">
        <v>18</v>
      </c>
      <c r="E13" s="114">
        <v>182</v>
      </c>
      <c r="F13" s="10">
        <v>4.7052740434332989</v>
      </c>
      <c r="G13" s="115">
        <v>106</v>
      </c>
      <c r="H13" s="10">
        <f t="shared" si="0"/>
        <v>58.241758241758248</v>
      </c>
    </row>
    <row r="14" spans="1:8">
      <c r="A14" s="113">
        <v>12</v>
      </c>
      <c r="B14" s="69" t="s">
        <v>26</v>
      </c>
      <c r="C14" s="69" t="s">
        <v>29</v>
      </c>
      <c r="D14" s="72" t="s">
        <v>17</v>
      </c>
      <c r="E14" s="114">
        <v>652</v>
      </c>
      <c r="F14" s="10">
        <v>3.9341096964942981</v>
      </c>
      <c r="G14" s="115">
        <v>363</v>
      </c>
      <c r="H14" s="10">
        <f t="shared" si="0"/>
        <v>55.674846625766875</v>
      </c>
    </row>
    <row r="15" spans="1:8">
      <c r="A15" s="113">
        <v>13</v>
      </c>
      <c r="B15" s="69" t="s">
        <v>26</v>
      </c>
      <c r="C15" s="69" t="s">
        <v>29</v>
      </c>
      <c r="D15" s="72" t="s">
        <v>18</v>
      </c>
      <c r="E15" s="114">
        <v>168</v>
      </c>
      <c r="F15" s="10">
        <v>2.9640084685956247</v>
      </c>
      <c r="G15" s="115">
        <v>78</v>
      </c>
      <c r="H15" s="10">
        <f t="shared" si="0"/>
        <v>46.428571428571431</v>
      </c>
    </row>
    <row r="16" spans="1:8">
      <c r="A16" s="113">
        <v>14</v>
      </c>
      <c r="B16" s="69" t="s">
        <v>26</v>
      </c>
      <c r="C16" s="69" t="s">
        <v>30</v>
      </c>
      <c r="D16" s="72" t="s">
        <v>18</v>
      </c>
      <c r="E16" s="114">
        <v>90</v>
      </c>
      <c r="F16" s="10">
        <v>3.8809831824062093</v>
      </c>
      <c r="G16" s="115">
        <v>46</v>
      </c>
      <c r="H16" s="10">
        <f t="shared" si="0"/>
        <v>51.111111111111107</v>
      </c>
    </row>
    <row r="17" spans="1:8" ht="15" customHeight="1">
      <c r="A17" s="113">
        <v>15</v>
      </c>
      <c r="B17" s="69" t="s">
        <v>26</v>
      </c>
      <c r="C17" s="69" t="s">
        <v>31</v>
      </c>
      <c r="D17" s="72" t="s">
        <v>32</v>
      </c>
      <c r="E17" s="114">
        <v>61</v>
      </c>
      <c r="F17" s="10">
        <v>2.5673400673400675</v>
      </c>
      <c r="G17" s="115">
        <v>26</v>
      </c>
      <c r="H17" s="10">
        <f t="shared" si="0"/>
        <v>42.622950819672127</v>
      </c>
    </row>
    <row r="18" spans="1:8" ht="16.5" customHeight="1">
      <c r="A18" s="113">
        <v>16</v>
      </c>
      <c r="B18" s="69" t="s">
        <v>26</v>
      </c>
      <c r="C18" s="69" t="s">
        <v>33</v>
      </c>
      <c r="D18" s="72" t="s">
        <v>32</v>
      </c>
      <c r="E18" s="114">
        <v>241</v>
      </c>
      <c r="F18" s="10">
        <v>4.5088868101028998</v>
      </c>
      <c r="G18" s="115">
        <v>153</v>
      </c>
      <c r="H18" s="10">
        <f t="shared" si="0"/>
        <v>63.485477178423231</v>
      </c>
    </row>
    <row r="19" spans="1:8">
      <c r="A19" s="113">
        <v>17</v>
      </c>
      <c r="B19" s="69" t="s">
        <v>26</v>
      </c>
      <c r="C19" s="69" t="s">
        <v>34</v>
      </c>
      <c r="D19" s="72" t="s">
        <v>18</v>
      </c>
      <c r="E19" s="114">
        <v>98</v>
      </c>
      <c r="F19" s="10">
        <v>3.9853599023993489</v>
      </c>
      <c r="G19" s="115">
        <v>56</v>
      </c>
      <c r="H19" s="10">
        <f t="shared" si="0"/>
        <v>57.142857142857139</v>
      </c>
    </row>
    <row r="20" spans="1:8">
      <c r="A20" s="113">
        <v>18</v>
      </c>
      <c r="B20" s="69" t="s">
        <v>26</v>
      </c>
      <c r="C20" s="69" t="s">
        <v>35</v>
      </c>
      <c r="D20" s="72" t="s">
        <v>18</v>
      </c>
      <c r="E20" s="114">
        <v>122</v>
      </c>
      <c r="F20" s="10">
        <v>3.9291465378421901</v>
      </c>
      <c r="G20" s="115">
        <v>76</v>
      </c>
      <c r="H20" s="10">
        <f t="shared" si="0"/>
        <v>62.295081967213115</v>
      </c>
    </row>
    <row r="21" spans="1:8">
      <c r="A21" s="113">
        <v>19</v>
      </c>
      <c r="B21" s="69" t="s">
        <v>26</v>
      </c>
      <c r="C21" s="69" t="s">
        <v>36</v>
      </c>
      <c r="D21" s="72" t="s">
        <v>18</v>
      </c>
      <c r="E21" s="114">
        <v>155</v>
      </c>
      <c r="F21" s="10">
        <v>5.2739026879891115</v>
      </c>
      <c r="G21" s="115">
        <v>83</v>
      </c>
      <c r="H21" s="10">
        <f t="shared" si="0"/>
        <v>53.548387096774199</v>
      </c>
    </row>
    <row r="22" spans="1:8">
      <c r="A22" s="113">
        <v>20</v>
      </c>
      <c r="B22" s="69" t="s">
        <v>37</v>
      </c>
      <c r="C22" s="69" t="s">
        <v>38</v>
      </c>
      <c r="D22" s="72" t="s">
        <v>18</v>
      </c>
      <c r="E22" s="114">
        <v>258</v>
      </c>
      <c r="F22" s="10">
        <v>1.7084961260843652</v>
      </c>
      <c r="G22" s="115">
        <v>117</v>
      </c>
      <c r="H22" s="10">
        <f t="shared" si="0"/>
        <v>45.348837209302324</v>
      </c>
    </row>
    <row r="23" spans="1:8" ht="12.75" customHeight="1">
      <c r="A23" s="113">
        <v>21</v>
      </c>
      <c r="B23" s="69" t="s">
        <v>37</v>
      </c>
      <c r="C23" s="69" t="s">
        <v>39</v>
      </c>
      <c r="D23" s="72" t="s">
        <v>18</v>
      </c>
      <c r="E23" s="114">
        <v>137</v>
      </c>
      <c r="F23" s="10">
        <v>2.5981414754409253</v>
      </c>
      <c r="G23" s="115">
        <v>73</v>
      </c>
      <c r="H23" s="10">
        <f t="shared" si="0"/>
        <v>53.284671532846716</v>
      </c>
    </row>
    <row r="24" spans="1:8">
      <c r="A24" s="113">
        <v>22</v>
      </c>
      <c r="B24" s="69" t="s">
        <v>37</v>
      </c>
      <c r="C24" s="69" t="s">
        <v>40</v>
      </c>
      <c r="D24" s="72" t="s">
        <v>18</v>
      </c>
      <c r="E24" s="114">
        <v>146</v>
      </c>
      <c r="F24" s="10">
        <v>1.9477054429028817</v>
      </c>
      <c r="G24" s="115">
        <v>82</v>
      </c>
      <c r="H24" s="10">
        <f t="shared" si="0"/>
        <v>56.164383561643838</v>
      </c>
    </row>
    <row r="25" spans="1:8" ht="15" customHeight="1">
      <c r="A25" s="113">
        <v>23</v>
      </c>
      <c r="B25" s="69" t="s">
        <v>37</v>
      </c>
      <c r="C25" s="69" t="s">
        <v>41</v>
      </c>
      <c r="D25" s="72" t="s">
        <v>32</v>
      </c>
      <c r="E25" s="114">
        <v>421</v>
      </c>
      <c r="F25" s="10">
        <v>2.8809963730924522</v>
      </c>
      <c r="G25" s="115">
        <v>219</v>
      </c>
      <c r="H25" s="10">
        <f t="shared" si="0"/>
        <v>52.019002375296907</v>
      </c>
    </row>
    <row r="26" spans="1:8" ht="13.5" customHeight="1">
      <c r="A26" s="113">
        <v>24</v>
      </c>
      <c r="B26" s="69" t="s">
        <v>37</v>
      </c>
      <c r="C26" s="69" t="s">
        <v>42</v>
      </c>
      <c r="D26" s="72" t="s">
        <v>18</v>
      </c>
      <c r="E26" s="114">
        <v>159</v>
      </c>
      <c r="F26" s="10">
        <v>2.4142119647737625</v>
      </c>
      <c r="G26" s="115">
        <v>70</v>
      </c>
      <c r="H26" s="10">
        <f t="shared" si="0"/>
        <v>44.025157232704402</v>
      </c>
    </row>
    <row r="27" spans="1:8">
      <c r="A27" s="113">
        <v>25</v>
      </c>
      <c r="B27" s="69" t="s">
        <v>37</v>
      </c>
      <c r="C27" s="69" t="s">
        <v>43</v>
      </c>
      <c r="D27" s="72" t="s">
        <v>18</v>
      </c>
      <c r="E27" s="114">
        <v>147</v>
      </c>
      <c r="F27" s="10">
        <v>1.484248788368336</v>
      </c>
      <c r="G27" s="115">
        <v>73</v>
      </c>
      <c r="H27" s="10">
        <f t="shared" si="0"/>
        <v>49.65986394557823</v>
      </c>
    </row>
    <row r="28" spans="1:8">
      <c r="A28" s="113">
        <v>26</v>
      </c>
      <c r="B28" s="69" t="s">
        <v>37</v>
      </c>
      <c r="C28" s="69" t="s">
        <v>44</v>
      </c>
      <c r="D28" s="72" t="s">
        <v>18</v>
      </c>
      <c r="E28" s="114">
        <v>163</v>
      </c>
      <c r="F28" s="10">
        <v>2.4798417769663779</v>
      </c>
      <c r="G28" s="115">
        <v>82</v>
      </c>
      <c r="H28" s="10">
        <f t="shared" si="0"/>
        <v>50.306748466257666</v>
      </c>
    </row>
    <row r="29" spans="1:8" ht="14.25" customHeight="1">
      <c r="A29" s="113">
        <v>27</v>
      </c>
      <c r="B29" s="69" t="s">
        <v>37</v>
      </c>
      <c r="C29" s="69" t="s">
        <v>45</v>
      </c>
      <c r="D29" s="72" t="s">
        <v>32</v>
      </c>
      <c r="E29" s="114">
        <v>191</v>
      </c>
      <c r="F29" s="10">
        <v>1.880846873461349</v>
      </c>
      <c r="G29" s="115">
        <v>94</v>
      </c>
      <c r="H29" s="10">
        <f t="shared" si="0"/>
        <v>49.214659685863879</v>
      </c>
    </row>
    <row r="30" spans="1:8">
      <c r="A30" s="113">
        <v>28</v>
      </c>
      <c r="B30" s="69" t="s">
        <v>46</v>
      </c>
      <c r="C30" s="69" t="s">
        <v>47</v>
      </c>
      <c r="D30" s="72" t="s">
        <v>17</v>
      </c>
      <c r="E30" s="114">
        <v>734</v>
      </c>
      <c r="F30" s="10">
        <v>6.5782398279261525</v>
      </c>
      <c r="G30" s="115">
        <v>467</v>
      </c>
      <c r="H30" s="10">
        <f t="shared" si="0"/>
        <v>63.623978201634877</v>
      </c>
    </row>
    <row r="31" spans="1:8">
      <c r="A31" s="113">
        <v>29</v>
      </c>
      <c r="B31" s="69" t="s">
        <v>46</v>
      </c>
      <c r="C31" s="69" t="s">
        <v>47</v>
      </c>
      <c r="D31" s="72" t="s">
        <v>18</v>
      </c>
      <c r="E31" s="114">
        <v>233</v>
      </c>
      <c r="F31" s="10">
        <v>5.9789581729535541</v>
      </c>
      <c r="G31" s="115">
        <v>141</v>
      </c>
      <c r="H31" s="10">
        <f t="shared" si="0"/>
        <v>60.515021459227469</v>
      </c>
    </row>
    <row r="32" spans="1:8" ht="14.25" customHeight="1">
      <c r="A32" s="113">
        <v>30</v>
      </c>
      <c r="B32" s="69" t="s">
        <v>46</v>
      </c>
      <c r="C32" s="69" t="s">
        <v>48</v>
      </c>
      <c r="D32" s="72" t="s">
        <v>18</v>
      </c>
      <c r="E32" s="114">
        <v>157</v>
      </c>
      <c r="F32" s="10">
        <v>5.6353194544149314</v>
      </c>
      <c r="G32" s="115">
        <v>93</v>
      </c>
      <c r="H32" s="10">
        <f t="shared" si="0"/>
        <v>59.235668789808912</v>
      </c>
    </row>
    <row r="33" spans="1:8">
      <c r="A33" s="113">
        <v>31</v>
      </c>
      <c r="B33" s="69" t="s">
        <v>46</v>
      </c>
      <c r="C33" s="69" t="s">
        <v>49</v>
      </c>
      <c r="D33" s="72" t="s">
        <v>18</v>
      </c>
      <c r="E33" s="114">
        <v>174</v>
      </c>
      <c r="F33" s="10">
        <v>5.4785894206549122</v>
      </c>
      <c r="G33" s="115">
        <v>108</v>
      </c>
      <c r="H33" s="10">
        <f t="shared" si="0"/>
        <v>62.068965517241381</v>
      </c>
    </row>
    <row r="34" spans="1:8">
      <c r="A34" s="113">
        <v>32</v>
      </c>
      <c r="B34" s="69" t="s">
        <v>46</v>
      </c>
      <c r="C34" s="69" t="s">
        <v>50</v>
      </c>
      <c r="D34" s="72" t="s">
        <v>18</v>
      </c>
      <c r="E34" s="114">
        <v>234</v>
      </c>
      <c r="F34" s="10">
        <v>8.9381207028265859</v>
      </c>
      <c r="G34" s="115">
        <v>148</v>
      </c>
      <c r="H34" s="10">
        <f t="shared" si="0"/>
        <v>63.247863247863243</v>
      </c>
    </row>
    <row r="35" spans="1:8">
      <c r="A35" s="113">
        <v>33</v>
      </c>
      <c r="B35" s="69" t="s">
        <v>46</v>
      </c>
      <c r="C35" s="69" t="s">
        <v>51</v>
      </c>
      <c r="D35" s="72" t="s">
        <v>18</v>
      </c>
      <c r="E35" s="114">
        <v>227</v>
      </c>
      <c r="F35" s="10">
        <v>6.9186223712282837</v>
      </c>
      <c r="G35" s="115">
        <v>151</v>
      </c>
      <c r="H35" s="10">
        <f t="shared" ref="H35:H66" si="1">G35/E35*100</f>
        <v>66.519823788546248</v>
      </c>
    </row>
    <row r="36" spans="1:8">
      <c r="A36" s="113">
        <v>34</v>
      </c>
      <c r="B36" s="69" t="s">
        <v>46</v>
      </c>
      <c r="C36" s="69" t="s">
        <v>52</v>
      </c>
      <c r="D36" s="72" t="s">
        <v>18</v>
      </c>
      <c r="E36" s="114">
        <v>208</v>
      </c>
      <c r="F36" s="10">
        <v>4.9618320610687023</v>
      </c>
      <c r="G36" s="115">
        <v>110</v>
      </c>
      <c r="H36" s="10">
        <f t="shared" si="1"/>
        <v>52.884615384615387</v>
      </c>
    </row>
    <row r="37" spans="1:8" ht="15" customHeight="1">
      <c r="A37" s="113">
        <v>35</v>
      </c>
      <c r="B37" s="69" t="s">
        <v>53</v>
      </c>
      <c r="C37" s="69" t="s">
        <v>54</v>
      </c>
      <c r="D37" s="72" t="s">
        <v>18</v>
      </c>
      <c r="E37" s="114">
        <v>139</v>
      </c>
      <c r="F37" s="10">
        <v>5.6070996369503838</v>
      </c>
      <c r="G37" s="115">
        <v>101</v>
      </c>
      <c r="H37" s="10">
        <f t="shared" si="1"/>
        <v>72.661870503597129</v>
      </c>
    </row>
    <row r="38" spans="1:8" ht="13.5" customHeight="1">
      <c r="A38" s="113">
        <v>36</v>
      </c>
      <c r="B38" s="69" t="s">
        <v>53</v>
      </c>
      <c r="C38" s="69" t="s">
        <v>55</v>
      </c>
      <c r="D38" s="72" t="s">
        <v>17</v>
      </c>
      <c r="E38" s="114">
        <v>610</v>
      </c>
      <c r="F38" s="10">
        <v>8.3710717716481398</v>
      </c>
      <c r="G38" s="115">
        <v>423</v>
      </c>
      <c r="H38" s="10">
        <f t="shared" si="1"/>
        <v>69.344262295081975</v>
      </c>
    </row>
    <row r="39" spans="1:8" ht="13.5" customHeight="1">
      <c r="A39" s="113">
        <v>37</v>
      </c>
      <c r="B39" s="69" t="s">
        <v>53</v>
      </c>
      <c r="C39" s="69" t="s">
        <v>55</v>
      </c>
      <c r="D39" s="72" t="s">
        <v>18</v>
      </c>
      <c r="E39" s="114">
        <v>385</v>
      </c>
      <c r="F39" s="10">
        <v>6.9987275040901658</v>
      </c>
      <c r="G39" s="115">
        <v>249</v>
      </c>
      <c r="H39" s="10">
        <f t="shared" si="1"/>
        <v>64.675324675324674</v>
      </c>
    </row>
    <row r="40" spans="1:8" ht="13.5" customHeight="1">
      <c r="A40" s="113">
        <v>38</v>
      </c>
      <c r="B40" s="69" t="s">
        <v>53</v>
      </c>
      <c r="C40" s="69" t="s">
        <v>56</v>
      </c>
      <c r="D40" s="72" t="s">
        <v>32</v>
      </c>
      <c r="E40" s="114">
        <v>431</v>
      </c>
      <c r="F40" s="10">
        <v>6.1907497845446713</v>
      </c>
      <c r="G40" s="115">
        <v>276</v>
      </c>
      <c r="H40" s="10">
        <f t="shared" si="1"/>
        <v>64.037122969837583</v>
      </c>
    </row>
    <row r="41" spans="1:8" ht="13.5" customHeight="1">
      <c r="A41" s="113">
        <v>39</v>
      </c>
      <c r="B41" s="69" t="s">
        <v>53</v>
      </c>
      <c r="C41" s="69" t="s">
        <v>57</v>
      </c>
      <c r="D41" s="72" t="s">
        <v>18</v>
      </c>
      <c r="E41" s="114">
        <v>155</v>
      </c>
      <c r="F41" s="10">
        <v>6.813186813186813</v>
      </c>
      <c r="G41" s="115">
        <v>95</v>
      </c>
      <c r="H41" s="10">
        <f t="shared" si="1"/>
        <v>61.29032258064516</v>
      </c>
    </row>
    <row r="42" spans="1:8" ht="14.25" customHeight="1">
      <c r="A42" s="113">
        <v>40</v>
      </c>
      <c r="B42" s="69" t="s">
        <v>53</v>
      </c>
      <c r="C42" s="69" t="s">
        <v>58</v>
      </c>
      <c r="D42" s="72" t="s">
        <v>18</v>
      </c>
      <c r="E42" s="114">
        <v>222</v>
      </c>
      <c r="F42" s="10">
        <v>8.4346504559270521</v>
      </c>
      <c r="G42" s="115">
        <v>152</v>
      </c>
      <c r="H42" s="10">
        <f t="shared" si="1"/>
        <v>68.468468468468473</v>
      </c>
    </row>
    <row r="43" spans="1:8">
      <c r="A43" s="113">
        <v>41</v>
      </c>
      <c r="B43" s="69" t="s">
        <v>59</v>
      </c>
      <c r="C43" s="69" t="s">
        <v>60</v>
      </c>
      <c r="D43" s="72" t="s">
        <v>18</v>
      </c>
      <c r="E43" s="114">
        <v>428</v>
      </c>
      <c r="F43" s="10">
        <v>5.1547633385523302</v>
      </c>
      <c r="G43" s="115">
        <v>277</v>
      </c>
      <c r="H43" s="10">
        <f t="shared" si="1"/>
        <v>64.719626168224295</v>
      </c>
    </row>
    <row r="44" spans="1:8">
      <c r="A44" s="113">
        <v>42</v>
      </c>
      <c r="B44" s="69" t="s">
        <v>59</v>
      </c>
      <c r="C44" s="69" t="s">
        <v>61</v>
      </c>
      <c r="D44" s="72" t="s">
        <v>18</v>
      </c>
      <c r="E44" s="114">
        <v>288</v>
      </c>
      <c r="F44" s="10">
        <v>7.4207678433393456</v>
      </c>
      <c r="G44" s="115">
        <v>183</v>
      </c>
      <c r="H44" s="10">
        <f t="shared" si="1"/>
        <v>63.541666666666664</v>
      </c>
    </row>
    <row r="45" spans="1:8" ht="14.25" customHeight="1">
      <c r="A45" s="113">
        <v>43</v>
      </c>
      <c r="B45" s="69" t="s">
        <v>59</v>
      </c>
      <c r="C45" s="69" t="s">
        <v>62</v>
      </c>
      <c r="D45" s="72" t="s">
        <v>32</v>
      </c>
      <c r="E45" s="114">
        <v>377</v>
      </c>
      <c r="F45" s="10">
        <v>8.0676225123047303</v>
      </c>
      <c r="G45" s="115">
        <v>271</v>
      </c>
      <c r="H45" s="10">
        <f t="shared" si="1"/>
        <v>71.883289124668437</v>
      </c>
    </row>
    <row r="46" spans="1:8" ht="13.5" customHeight="1">
      <c r="A46" s="113">
        <v>44</v>
      </c>
      <c r="B46" s="69" t="s">
        <v>59</v>
      </c>
      <c r="C46" s="69" t="s">
        <v>63</v>
      </c>
      <c r="D46" s="72" t="s">
        <v>32</v>
      </c>
      <c r="E46" s="114">
        <v>277</v>
      </c>
      <c r="F46" s="10">
        <v>9.6819293953163221</v>
      </c>
      <c r="G46" s="115">
        <v>184</v>
      </c>
      <c r="H46" s="10">
        <f t="shared" si="1"/>
        <v>66.4259927797834</v>
      </c>
    </row>
    <row r="47" spans="1:8">
      <c r="A47" s="113">
        <v>45</v>
      </c>
      <c r="B47" s="69" t="s">
        <v>59</v>
      </c>
      <c r="C47" s="69" t="s">
        <v>64</v>
      </c>
      <c r="D47" s="72" t="s">
        <v>18</v>
      </c>
      <c r="E47" s="114">
        <v>219</v>
      </c>
      <c r="F47" s="10">
        <v>8.7670136108887107</v>
      </c>
      <c r="G47" s="115">
        <v>149</v>
      </c>
      <c r="H47" s="10">
        <f t="shared" si="1"/>
        <v>68.036529680365305</v>
      </c>
    </row>
    <row r="48" spans="1:8">
      <c r="A48" s="113">
        <v>46</v>
      </c>
      <c r="B48" s="69" t="s">
        <v>59</v>
      </c>
      <c r="C48" s="69" t="s">
        <v>65</v>
      </c>
      <c r="D48" s="72" t="s">
        <v>18</v>
      </c>
      <c r="E48" s="114">
        <v>267</v>
      </c>
      <c r="F48" s="10">
        <v>10.257395313100268</v>
      </c>
      <c r="G48" s="115">
        <v>183</v>
      </c>
      <c r="H48" s="10">
        <f t="shared" si="1"/>
        <v>68.539325842696627</v>
      </c>
    </row>
    <row r="49" spans="1:8" ht="13.5" customHeight="1">
      <c r="A49" s="113">
        <v>47</v>
      </c>
      <c r="B49" s="69" t="s">
        <v>66</v>
      </c>
      <c r="C49" s="69" t="s">
        <v>67</v>
      </c>
      <c r="D49" s="72" t="s">
        <v>18</v>
      </c>
      <c r="E49" s="114">
        <v>237</v>
      </c>
      <c r="F49" s="10">
        <v>7.6923076923076925</v>
      </c>
      <c r="G49" s="115">
        <v>156</v>
      </c>
      <c r="H49" s="10">
        <f t="shared" si="1"/>
        <v>65.822784810126578</v>
      </c>
    </row>
    <row r="50" spans="1:8" ht="14.25" customHeight="1">
      <c r="A50" s="113">
        <v>48</v>
      </c>
      <c r="B50" s="69" t="s">
        <v>66</v>
      </c>
      <c r="C50" s="69" t="s">
        <v>68</v>
      </c>
      <c r="D50" s="72" t="s">
        <v>32</v>
      </c>
      <c r="E50" s="114">
        <v>683</v>
      </c>
      <c r="F50" s="10">
        <v>7.8977798334875118</v>
      </c>
      <c r="G50" s="115">
        <v>424</v>
      </c>
      <c r="H50" s="10">
        <f t="shared" si="1"/>
        <v>62.079062957540266</v>
      </c>
    </row>
    <row r="51" spans="1:8">
      <c r="A51" s="113">
        <v>49</v>
      </c>
      <c r="B51" s="69" t="s">
        <v>66</v>
      </c>
      <c r="C51" s="69" t="s">
        <v>69</v>
      </c>
      <c r="D51" s="72" t="s">
        <v>17</v>
      </c>
      <c r="E51" s="114">
        <v>3017</v>
      </c>
      <c r="F51" s="10">
        <v>7.3011954890857167</v>
      </c>
      <c r="G51" s="115">
        <v>1911</v>
      </c>
      <c r="H51" s="10">
        <f t="shared" si="1"/>
        <v>63.341067285382834</v>
      </c>
    </row>
    <row r="52" spans="1:8">
      <c r="A52" s="113">
        <v>50</v>
      </c>
      <c r="B52" s="69" t="s">
        <v>66</v>
      </c>
      <c r="C52" s="69" t="s">
        <v>69</v>
      </c>
      <c r="D52" s="72" t="s">
        <v>18</v>
      </c>
      <c r="E52" s="114">
        <v>501</v>
      </c>
      <c r="F52" s="10">
        <v>6.6737711469295329</v>
      </c>
      <c r="G52" s="115">
        <v>295</v>
      </c>
      <c r="H52" s="10">
        <f t="shared" si="1"/>
        <v>58.882235528942118</v>
      </c>
    </row>
    <row r="53" spans="1:8" ht="15" customHeight="1">
      <c r="A53" s="113">
        <v>51</v>
      </c>
      <c r="B53" s="69" t="s">
        <v>66</v>
      </c>
      <c r="C53" s="69" t="s">
        <v>70</v>
      </c>
      <c r="D53" s="72" t="s">
        <v>32</v>
      </c>
      <c r="E53" s="114">
        <v>487</v>
      </c>
      <c r="F53" s="10">
        <v>6.094356150669503</v>
      </c>
      <c r="G53" s="115">
        <v>306</v>
      </c>
      <c r="H53" s="10">
        <f t="shared" si="1"/>
        <v>62.833675564681727</v>
      </c>
    </row>
    <row r="54" spans="1:8" ht="13.5" customHeight="1">
      <c r="A54" s="113">
        <v>52</v>
      </c>
      <c r="B54" s="69" t="s">
        <v>66</v>
      </c>
      <c r="C54" s="69" t="s">
        <v>71</v>
      </c>
      <c r="D54" s="72" t="s">
        <v>32</v>
      </c>
      <c r="E54" s="114">
        <v>883</v>
      </c>
      <c r="F54" s="10">
        <v>7.7962210842309725</v>
      </c>
      <c r="G54" s="115">
        <v>552</v>
      </c>
      <c r="H54" s="10">
        <f t="shared" si="1"/>
        <v>62.514156285390712</v>
      </c>
    </row>
    <row r="55" spans="1:8" ht="15" customHeight="1">
      <c r="A55" s="113">
        <v>53</v>
      </c>
      <c r="B55" s="69" t="s">
        <v>66</v>
      </c>
      <c r="C55" s="69" t="s">
        <v>72</v>
      </c>
      <c r="D55" s="72" t="s">
        <v>32</v>
      </c>
      <c r="E55" s="114">
        <v>431</v>
      </c>
      <c r="F55" s="10">
        <v>7.3801369863013697</v>
      </c>
      <c r="G55" s="115">
        <v>283</v>
      </c>
      <c r="H55" s="10">
        <f t="shared" si="1"/>
        <v>65.661252900232014</v>
      </c>
    </row>
    <row r="56" spans="1:8">
      <c r="A56" s="113">
        <v>54</v>
      </c>
      <c r="B56" s="69" t="s">
        <v>66</v>
      </c>
      <c r="C56" s="69" t="s">
        <v>73</v>
      </c>
      <c r="D56" s="72" t="s">
        <v>18</v>
      </c>
      <c r="E56" s="114">
        <v>225</v>
      </c>
      <c r="F56" s="10">
        <v>7.7773937089526441</v>
      </c>
      <c r="G56" s="115">
        <v>149</v>
      </c>
      <c r="H56" s="10">
        <f t="shared" si="1"/>
        <v>66.222222222222229</v>
      </c>
    </row>
    <row r="57" spans="1:8" ht="13.5" customHeight="1">
      <c r="A57" s="113">
        <v>55</v>
      </c>
      <c r="B57" s="69" t="s">
        <v>66</v>
      </c>
      <c r="C57" s="69" t="s">
        <v>74</v>
      </c>
      <c r="D57" s="72" t="s">
        <v>18</v>
      </c>
      <c r="E57" s="114">
        <v>410</v>
      </c>
      <c r="F57" s="10">
        <v>7.1955071955071963</v>
      </c>
      <c r="G57" s="115">
        <v>291</v>
      </c>
      <c r="H57" s="10">
        <f t="shared" si="1"/>
        <v>70.975609756097555</v>
      </c>
    </row>
    <row r="58" spans="1:8">
      <c r="A58" s="113">
        <v>56</v>
      </c>
      <c r="B58" s="69" t="s">
        <v>75</v>
      </c>
      <c r="C58" s="69" t="s">
        <v>76</v>
      </c>
      <c r="D58" s="72" t="s">
        <v>18</v>
      </c>
      <c r="E58" s="114">
        <v>127</v>
      </c>
      <c r="F58" s="10">
        <v>6.3915450427780574</v>
      </c>
      <c r="G58" s="115">
        <v>76</v>
      </c>
      <c r="H58" s="10">
        <f t="shared" si="1"/>
        <v>59.842519685039377</v>
      </c>
    </row>
    <row r="59" spans="1:8">
      <c r="A59" s="113">
        <v>57</v>
      </c>
      <c r="B59" s="69" t="s">
        <v>75</v>
      </c>
      <c r="C59" s="69" t="s">
        <v>77</v>
      </c>
      <c r="D59" s="72" t="s">
        <v>18</v>
      </c>
      <c r="E59" s="114">
        <v>113</v>
      </c>
      <c r="F59" s="10">
        <v>6.5850815850815856</v>
      </c>
      <c r="G59" s="115">
        <v>59</v>
      </c>
      <c r="H59" s="10">
        <f t="shared" si="1"/>
        <v>52.212389380530979</v>
      </c>
    </row>
    <row r="60" spans="1:8" ht="12.75" customHeight="1">
      <c r="A60" s="113">
        <v>58</v>
      </c>
      <c r="B60" s="69" t="s">
        <v>75</v>
      </c>
      <c r="C60" s="69" t="s">
        <v>78</v>
      </c>
      <c r="D60" s="72" t="s">
        <v>32</v>
      </c>
      <c r="E60" s="114">
        <v>418</v>
      </c>
      <c r="F60" s="10">
        <v>9.1908531222515393</v>
      </c>
      <c r="G60" s="115">
        <v>285</v>
      </c>
      <c r="H60" s="10">
        <f t="shared" si="1"/>
        <v>68.181818181818173</v>
      </c>
    </row>
    <row r="61" spans="1:8">
      <c r="A61" s="113">
        <v>59</v>
      </c>
      <c r="B61" s="69" t="s">
        <v>75</v>
      </c>
      <c r="C61" s="69" t="s">
        <v>79</v>
      </c>
      <c r="D61" s="72" t="s">
        <v>18</v>
      </c>
      <c r="E61" s="114">
        <v>351</v>
      </c>
      <c r="F61" s="10">
        <v>8.0173595248972127</v>
      </c>
      <c r="G61" s="115">
        <v>227</v>
      </c>
      <c r="H61" s="10">
        <f t="shared" si="1"/>
        <v>64.672364672364665</v>
      </c>
    </row>
    <row r="62" spans="1:8">
      <c r="A62" s="113">
        <v>60</v>
      </c>
      <c r="B62" s="69" t="s">
        <v>75</v>
      </c>
      <c r="C62" s="69" t="s">
        <v>80</v>
      </c>
      <c r="D62" s="72" t="s">
        <v>17</v>
      </c>
      <c r="E62" s="114">
        <v>566</v>
      </c>
      <c r="F62" s="10">
        <v>6.6564741855815592</v>
      </c>
      <c r="G62" s="115">
        <v>329</v>
      </c>
      <c r="H62" s="10">
        <f t="shared" si="1"/>
        <v>58.127208480565372</v>
      </c>
    </row>
    <row r="63" spans="1:8">
      <c r="A63" s="113">
        <v>61</v>
      </c>
      <c r="B63" s="69" t="s">
        <v>75</v>
      </c>
      <c r="C63" s="69" t="s">
        <v>80</v>
      </c>
      <c r="D63" s="72" t="s">
        <v>18</v>
      </c>
      <c r="E63" s="114">
        <v>518</v>
      </c>
      <c r="F63" s="10">
        <v>6.9689223732005923</v>
      </c>
      <c r="G63" s="115">
        <v>291</v>
      </c>
      <c r="H63" s="10">
        <f t="shared" si="1"/>
        <v>56.177606177606179</v>
      </c>
    </row>
    <row r="64" spans="1:8" ht="14.25" customHeight="1">
      <c r="A64" s="113">
        <v>62</v>
      </c>
      <c r="B64" s="69" t="s">
        <v>75</v>
      </c>
      <c r="C64" s="69" t="s">
        <v>81</v>
      </c>
      <c r="D64" s="72" t="s">
        <v>32</v>
      </c>
      <c r="E64" s="114">
        <v>295</v>
      </c>
      <c r="F64" s="10">
        <v>6.5308833296435695</v>
      </c>
      <c r="G64" s="115">
        <v>189</v>
      </c>
      <c r="H64" s="10">
        <f t="shared" si="1"/>
        <v>64.067796610169495</v>
      </c>
    </row>
    <row r="65" spans="1:8">
      <c r="A65" s="113">
        <v>63</v>
      </c>
      <c r="B65" s="69" t="s">
        <v>75</v>
      </c>
      <c r="C65" s="69" t="s">
        <v>82</v>
      </c>
      <c r="D65" s="72" t="s">
        <v>18</v>
      </c>
      <c r="E65" s="114">
        <v>191</v>
      </c>
      <c r="F65" s="10">
        <v>6.6806575725778252</v>
      </c>
      <c r="G65" s="115">
        <v>127</v>
      </c>
      <c r="H65" s="10">
        <f t="shared" si="1"/>
        <v>66.492146596858632</v>
      </c>
    </row>
    <row r="66" spans="1:8">
      <c r="A66" s="113">
        <v>64</v>
      </c>
      <c r="B66" s="69" t="s">
        <v>75</v>
      </c>
      <c r="C66" s="69" t="s">
        <v>83</v>
      </c>
      <c r="D66" s="72" t="s">
        <v>18</v>
      </c>
      <c r="E66" s="114">
        <v>304</v>
      </c>
      <c r="F66" s="10">
        <v>7.3768502790584805</v>
      </c>
      <c r="G66" s="115">
        <v>193</v>
      </c>
      <c r="H66" s="10">
        <f t="shared" si="1"/>
        <v>63.48684210526315</v>
      </c>
    </row>
    <row r="67" spans="1:8">
      <c r="A67" s="113">
        <v>65</v>
      </c>
      <c r="B67" s="69" t="s">
        <v>84</v>
      </c>
      <c r="C67" s="69" t="s">
        <v>85</v>
      </c>
      <c r="D67" s="72" t="s">
        <v>17</v>
      </c>
      <c r="E67" s="114">
        <v>4102</v>
      </c>
      <c r="F67" s="10">
        <v>2.1148145283942981</v>
      </c>
      <c r="G67" s="115">
        <v>1950</v>
      </c>
      <c r="H67" s="10">
        <f t="shared" ref="H67:H98" si="2">G67/E67*100</f>
        <v>47.537786445636279</v>
      </c>
    </row>
    <row r="68" spans="1:8">
      <c r="A68" s="113">
        <v>66</v>
      </c>
      <c r="B68" s="69" t="s">
        <v>86</v>
      </c>
      <c r="C68" s="69" t="s">
        <v>87</v>
      </c>
      <c r="D68" s="72" t="s">
        <v>17</v>
      </c>
      <c r="E68" s="114">
        <v>3738</v>
      </c>
      <c r="F68" s="10">
        <v>7.0509676689176448</v>
      </c>
      <c r="G68" s="115">
        <v>2410</v>
      </c>
      <c r="H68" s="10">
        <f t="shared" si="2"/>
        <v>64.472980203317292</v>
      </c>
    </row>
    <row r="69" spans="1:8">
      <c r="A69" s="113">
        <v>67</v>
      </c>
      <c r="B69" s="69" t="s">
        <v>88</v>
      </c>
      <c r="C69" s="69" t="s">
        <v>89</v>
      </c>
      <c r="D69" s="72" t="s">
        <v>17</v>
      </c>
      <c r="E69" s="114">
        <v>3727</v>
      </c>
      <c r="F69" s="10">
        <v>3.288016867958818</v>
      </c>
      <c r="G69" s="115">
        <v>2117</v>
      </c>
      <c r="H69" s="10">
        <f t="shared" si="2"/>
        <v>56.801717198819425</v>
      </c>
    </row>
    <row r="70" spans="1:8">
      <c r="A70" s="113">
        <v>68</v>
      </c>
      <c r="B70" s="69" t="s">
        <v>90</v>
      </c>
      <c r="C70" s="69" t="s">
        <v>91</v>
      </c>
      <c r="D70" s="72" t="s">
        <v>17</v>
      </c>
      <c r="E70" s="114">
        <v>3787</v>
      </c>
      <c r="F70" s="10">
        <v>6.1469289702636019</v>
      </c>
      <c r="G70" s="115">
        <v>2727</v>
      </c>
      <c r="H70" s="10">
        <f t="shared" si="2"/>
        <v>72.009506205439664</v>
      </c>
    </row>
    <row r="71" spans="1:8">
      <c r="A71" s="113">
        <v>69</v>
      </c>
      <c r="B71" s="69" t="s">
        <v>92</v>
      </c>
      <c r="C71" s="69" t="s">
        <v>93</v>
      </c>
      <c r="D71" s="72" t="s">
        <v>18</v>
      </c>
      <c r="E71" s="114">
        <v>165</v>
      </c>
      <c r="F71" s="10">
        <v>5.8201058201058196</v>
      </c>
      <c r="G71" s="115">
        <v>98</v>
      </c>
      <c r="H71" s="10">
        <f t="shared" si="2"/>
        <v>59.393939393939398</v>
      </c>
    </row>
    <row r="72" spans="1:8">
      <c r="A72" s="113">
        <v>70</v>
      </c>
      <c r="B72" s="69" t="s">
        <v>92</v>
      </c>
      <c r="C72" s="69" t="s">
        <v>94</v>
      </c>
      <c r="D72" s="72" t="s">
        <v>18</v>
      </c>
      <c r="E72" s="114">
        <v>194</v>
      </c>
      <c r="F72" s="10">
        <v>6.75017397355602</v>
      </c>
      <c r="G72" s="115">
        <v>120</v>
      </c>
      <c r="H72" s="10">
        <f t="shared" si="2"/>
        <v>61.855670103092784</v>
      </c>
    </row>
    <row r="73" spans="1:8" ht="14.25" customHeight="1">
      <c r="A73" s="113">
        <v>71</v>
      </c>
      <c r="B73" s="69" t="s">
        <v>92</v>
      </c>
      <c r="C73" s="69" t="s">
        <v>95</v>
      </c>
      <c r="D73" s="72" t="s">
        <v>32</v>
      </c>
      <c r="E73" s="114">
        <v>810</v>
      </c>
      <c r="F73" s="10">
        <v>5.5719887184425954</v>
      </c>
      <c r="G73" s="115">
        <v>471</v>
      </c>
      <c r="H73" s="10">
        <f t="shared" si="2"/>
        <v>58.148148148148152</v>
      </c>
    </row>
    <row r="74" spans="1:8" ht="15" customHeight="1">
      <c r="A74" s="113">
        <v>72</v>
      </c>
      <c r="B74" s="69" t="s">
        <v>92</v>
      </c>
      <c r="C74" s="69" t="s">
        <v>96</v>
      </c>
      <c r="D74" s="72" t="s">
        <v>32</v>
      </c>
      <c r="E74" s="114">
        <v>432</v>
      </c>
      <c r="F74" s="10">
        <v>6.2781572445865423</v>
      </c>
      <c r="G74" s="115">
        <v>270</v>
      </c>
      <c r="H74" s="10">
        <f t="shared" si="2"/>
        <v>62.5</v>
      </c>
    </row>
    <row r="75" spans="1:8" ht="15.75" customHeight="1">
      <c r="A75" s="113">
        <v>73</v>
      </c>
      <c r="B75" s="69" t="s">
        <v>97</v>
      </c>
      <c r="C75" s="69" t="s">
        <v>98</v>
      </c>
      <c r="D75" s="72" t="s">
        <v>32</v>
      </c>
      <c r="E75" s="114">
        <v>495</v>
      </c>
      <c r="F75" s="10">
        <v>6.2817258883248721</v>
      </c>
      <c r="G75" s="115">
        <v>325</v>
      </c>
      <c r="H75" s="10">
        <f t="shared" si="2"/>
        <v>65.656565656565661</v>
      </c>
    </row>
    <row r="76" spans="1:8" ht="15.75" customHeight="1">
      <c r="A76" s="113">
        <v>74</v>
      </c>
      <c r="B76" s="69" t="s">
        <v>97</v>
      </c>
      <c r="C76" s="69" t="s">
        <v>99</v>
      </c>
      <c r="D76" s="72" t="s">
        <v>32</v>
      </c>
      <c r="E76" s="114">
        <v>430</v>
      </c>
      <c r="F76" s="10">
        <v>7.5465075465075468</v>
      </c>
      <c r="G76" s="115">
        <v>268</v>
      </c>
      <c r="H76" s="10">
        <f t="shared" si="2"/>
        <v>62.325581395348841</v>
      </c>
    </row>
    <row r="77" spans="1:8" ht="15" customHeight="1">
      <c r="A77" s="113">
        <v>75</v>
      </c>
      <c r="B77" s="69" t="s">
        <v>97</v>
      </c>
      <c r="C77" s="69" t="s">
        <v>100</v>
      </c>
      <c r="D77" s="72" t="s">
        <v>32</v>
      </c>
      <c r="E77" s="114">
        <v>1100</v>
      </c>
      <c r="F77" s="10">
        <v>5.8921206277786711</v>
      </c>
      <c r="G77" s="115">
        <v>688</v>
      </c>
      <c r="H77" s="10">
        <f t="shared" si="2"/>
        <v>62.545454545454547</v>
      </c>
    </row>
    <row r="78" spans="1:8">
      <c r="A78" s="113">
        <v>76</v>
      </c>
      <c r="B78" s="69" t="s">
        <v>97</v>
      </c>
      <c r="C78" s="69" t="s">
        <v>101</v>
      </c>
      <c r="D78" s="72" t="s">
        <v>18</v>
      </c>
      <c r="E78" s="114">
        <v>267</v>
      </c>
      <c r="F78" s="10">
        <v>6.0311723514795572</v>
      </c>
      <c r="G78" s="115">
        <v>172</v>
      </c>
      <c r="H78" s="10">
        <f t="shared" si="2"/>
        <v>64.419475655430716</v>
      </c>
    </row>
    <row r="79" spans="1:8" ht="14.25" customHeight="1">
      <c r="A79" s="113">
        <v>77</v>
      </c>
      <c r="B79" s="69" t="s">
        <v>97</v>
      </c>
      <c r="C79" s="69" t="s">
        <v>102</v>
      </c>
      <c r="D79" s="72" t="s">
        <v>32</v>
      </c>
      <c r="E79" s="114">
        <v>715</v>
      </c>
      <c r="F79" s="10">
        <v>4.716981132075472</v>
      </c>
      <c r="G79" s="115">
        <v>377</v>
      </c>
      <c r="H79" s="10">
        <f t="shared" si="2"/>
        <v>52.72727272727272</v>
      </c>
    </row>
    <row r="80" spans="1:8">
      <c r="A80" s="113">
        <v>78</v>
      </c>
      <c r="B80" s="69" t="s">
        <v>103</v>
      </c>
      <c r="C80" s="69" t="s">
        <v>104</v>
      </c>
      <c r="D80" s="72" t="s">
        <v>18</v>
      </c>
      <c r="E80" s="114">
        <v>182</v>
      </c>
      <c r="F80" s="10">
        <v>9.0457256461232607</v>
      </c>
      <c r="G80" s="115">
        <v>135</v>
      </c>
      <c r="H80" s="10">
        <f t="shared" si="2"/>
        <v>74.175824175824175</v>
      </c>
    </row>
    <row r="81" spans="1:8">
      <c r="A81" s="113">
        <v>79</v>
      </c>
      <c r="B81" s="69" t="s">
        <v>103</v>
      </c>
      <c r="C81" s="69" t="s">
        <v>105</v>
      </c>
      <c r="D81" s="72" t="s">
        <v>18</v>
      </c>
      <c r="E81" s="114">
        <v>399</v>
      </c>
      <c r="F81" s="10">
        <v>12.433779993767528</v>
      </c>
      <c r="G81" s="115">
        <v>287</v>
      </c>
      <c r="H81" s="10">
        <f t="shared" si="2"/>
        <v>71.929824561403507</v>
      </c>
    </row>
    <row r="82" spans="1:8">
      <c r="A82" s="113">
        <v>80</v>
      </c>
      <c r="B82" s="69" t="s">
        <v>103</v>
      </c>
      <c r="C82" s="69" t="s">
        <v>106</v>
      </c>
      <c r="D82" s="72" t="s">
        <v>18</v>
      </c>
      <c r="E82" s="114">
        <v>481</v>
      </c>
      <c r="F82" s="10">
        <v>10.684140382052421</v>
      </c>
      <c r="G82" s="115">
        <v>354</v>
      </c>
      <c r="H82" s="10">
        <f t="shared" si="2"/>
        <v>73.596673596673597</v>
      </c>
    </row>
    <row r="83" spans="1:8" ht="13.5" customHeight="1">
      <c r="A83" s="113">
        <v>81</v>
      </c>
      <c r="B83" s="69" t="s">
        <v>103</v>
      </c>
      <c r="C83" s="69" t="s">
        <v>107</v>
      </c>
      <c r="D83" s="72" t="s">
        <v>32</v>
      </c>
      <c r="E83" s="114">
        <v>557</v>
      </c>
      <c r="F83" s="10">
        <v>9.9874484489869104</v>
      </c>
      <c r="G83" s="115">
        <v>398</v>
      </c>
      <c r="H83" s="10">
        <f t="shared" si="2"/>
        <v>71.454219030520647</v>
      </c>
    </row>
    <row r="84" spans="1:8">
      <c r="A84" s="113">
        <v>82</v>
      </c>
      <c r="B84" s="69" t="s">
        <v>103</v>
      </c>
      <c r="C84" s="69" t="s">
        <v>108</v>
      </c>
      <c r="D84" s="72" t="s">
        <v>17</v>
      </c>
      <c r="E84" s="114">
        <v>293</v>
      </c>
      <c r="F84" s="10">
        <v>9.2545799115603291</v>
      </c>
      <c r="G84" s="115">
        <v>193</v>
      </c>
      <c r="H84" s="10">
        <f t="shared" si="2"/>
        <v>65.870307167235495</v>
      </c>
    </row>
    <row r="85" spans="1:8">
      <c r="A85" s="113">
        <v>83</v>
      </c>
      <c r="B85" s="69" t="s">
        <v>103</v>
      </c>
      <c r="C85" s="69" t="s">
        <v>108</v>
      </c>
      <c r="D85" s="72" t="s">
        <v>18</v>
      </c>
      <c r="E85" s="114">
        <v>183</v>
      </c>
      <c r="F85" s="10">
        <v>7.0520231213872835</v>
      </c>
      <c r="G85" s="115">
        <v>128</v>
      </c>
      <c r="H85" s="10">
        <f t="shared" si="2"/>
        <v>69.945355191256837</v>
      </c>
    </row>
    <row r="86" spans="1:8">
      <c r="A86" s="113">
        <v>84</v>
      </c>
      <c r="B86" s="69" t="s">
        <v>103</v>
      </c>
      <c r="C86" s="69" t="s">
        <v>109</v>
      </c>
      <c r="D86" s="72" t="s">
        <v>18</v>
      </c>
      <c r="E86" s="114">
        <v>229</v>
      </c>
      <c r="F86" s="10">
        <v>7.8965517241379306</v>
      </c>
      <c r="G86" s="115">
        <v>164</v>
      </c>
      <c r="H86" s="10">
        <f t="shared" si="2"/>
        <v>71.615720524017462</v>
      </c>
    </row>
    <row r="87" spans="1:8">
      <c r="A87" s="113">
        <v>85</v>
      </c>
      <c r="B87" s="69" t="s">
        <v>110</v>
      </c>
      <c r="C87" s="69" t="s">
        <v>111</v>
      </c>
      <c r="D87" s="72" t="s">
        <v>18</v>
      </c>
      <c r="E87" s="114">
        <v>181</v>
      </c>
      <c r="F87" s="10">
        <v>5.8050032071840922</v>
      </c>
      <c r="G87" s="115">
        <v>118</v>
      </c>
      <c r="H87" s="10">
        <f t="shared" si="2"/>
        <v>65.193370165745861</v>
      </c>
    </row>
    <row r="88" spans="1:8">
      <c r="A88" s="113">
        <v>86</v>
      </c>
      <c r="B88" s="69" t="s">
        <v>110</v>
      </c>
      <c r="C88" s="69" t="s">
        <v>112</v>
      </c>
      <c r="D88" s="72" t="s">
        <v>18</v>
      </c>
      <c r="E88" s="114">
        <v>138</v>
      </c>
      <c r="F88" s="10">
        <v>4.9127803488786048</v>
      </c>
      <c r="G88" s="115">
        <v>65</v>
      </c>
      <c r="H88" s="10">
        <f t="shared" si="2"/>
        <v>47.10144927536232</v>
      </c>
    </row>
    <row r="89" spans="1:8">
      <c r="A89" s="113">
        <v>87</v>
      </c>
      <c r="B89" s="69" t="s">
        <v>110</v>
      </c>
      <c r="C89" s="69" t="s">
        <v>113</v>
      </c>
      <c r="D89" s="72" t="s">
        <v>17</v>
      </c>
      <c r="E89" s="114">
        <v>554</v>
      </c>
      <c r="F89" s="10">
        <v>5.9820753698304721</v>
      </c>
      <c r="G89" s="115">
        <v>338</v>
      </c>
      <c r="H89" s="10">
        <f t="shared" si="2"/>
        <v>61.010830324909747</v>
      </c>
    </row>
    <row r="90" spans="1:8">
      <c r="A90" s="113">
        <v>88</v>
      </c>
      <c r="B90" s="69" t="s">
        <v>110</v>
      </c>
      <c r="C90" s="69" t="s">
        <v>113</v>
      </c>
      <c r="D90" s="72" t="s">
        <v>18</v>
      </c>
      <c r="E90" s="114">
        <v>223</v>
      </c>
      <c r="F90" s="10">
        <v>4.8257952824064052</v>
      </c>
      <c r="G90" s="115">
        <v>124</v>
      </c>
      <c r="H90" s="10">
        <f t="shared" si="2"/>
        <v>55.60538116591929</v>
      </c>
    </row>
    <row r="91" spans="1:8">
      <c r="A91" s="113">
        <v>89</v>
      </c>
      <c r="B91" s="69" t="s">
        <v>110</v>
      </c>
      <c r="C91" s="69" t="s">
        <v>114</v>
      </c>
      <c r="D91" s="72" t="s">
        <v>18</v>
      </c>
      <c r="E91" s="114">
        <v>195</v>
      </c>
      <c r="F91" s="10">
        <v>5.4759898904802018</v>
      </c>
      <c r="G91" s="115">
        <v>108</v>
      </c>
      <c r="H91" s="10">
        <f t="shared" si="2"/>
        <v>55.384615384615387</v>
      </c>
    </row>
    <row r="92" spans="1:8">
      <c r="A92" s="113">
        <v>90</v>
      </c>
      <c r="B92" s="69" t="s">
        <v>110</v>
      </c>
      <c r="C92" s="69" t="s">
        <v>115</v>
      </c>
      <c r="D92" s="72" t="s">
        <v>18</v>
      </c>
      <c r="E92" s="114">
        <v>153</v>
      </c>
      <c r="F92" s="10">
        <v>6.4177852348993287</v>
      </c>
      <c r="G92" s="115">
        <v>94</v>
      </c>
      <c r="H92" s="10">
        <f t="shared" si="2"/>
        <v>61.437908496732028</v>
      </c>
    </row>
    <row r="93" spans="1:8" ht="15.75" customHeight="1">
      <c r="A93" s="113">
        <v>91</v>
      </c>
      <c r="B93" s="69" t="s">
        <v>116</v>
      </c>
      <c r="C93" s="69" t="s">
        <v>117</v>
      </c>
      <c r="D93" s="72" t="s">
        <v>32</v>
      </c>
      <c r="E93" s="114">
        <v>293</v>
      </c>
      <c r="F93" s="10">
        <v>7.1168326451299491</v>
      </c>
      <c r="G93" s="115">
        <v>175</v>
      </c>
      <c r="H93" s="10">
        <f t="shared" si="2"/>
        <v>59.726962457337883</v>
      </c>
    </row>
    <row r="94" spans="1:8" ht="15" customHeight="1">
      <c r="A94" s="113">
        <v>92</v>
      </c>
      <c r="B94" s="69" t="s">
        <v>116</v>
      </c>
      <c r="C94" s="69" t="s">
        <v>118</v>
      </c>
      <c r="D94" s="72" t="s">
        <v>32</v>
      </c>
      <c r="E94" s="114">
        <v>588</v>
      </c>
      <c r="F94" s="10">
        <v>6.2301335028607756</v>
      </c>
      <c r="G94" s="115">
        <v>362</v>
      </c>
      <c r="H94" s="10">
        <f t="shared" si="2"/>
        <v>61.564625850340136</v>
      </c>
    </row>
    <row r="95" spans="1:8">
      <c r="A95" s="113">
        <v>93</v>
      </c>
      <c r="B95" s="69" t="s">
        <v>116</v>
      </c>
      <c r="C95" s="69" t="s">
        <v>119</v>
      </c>
      <c r="D95" s="72" t="s">
        <v>18</v>
      </c>
      <c r="E95" s="114">
        <v>245</v>
      </c>
      <c r="F95" s="10">
        <v>8.1857667891747408</v>
      </c>
      <c r="G95" s="115">
        <v>157</v>
      </c>
      <c r="H95" s="10">
        <f t="shared" si="2"/>
        <v>64.08163265306122</v>
      </c>
    </row>
    <row r="96" spans="1:8">
      <c r="A96" s="113">
        <v>94</v>
      </c>
      <c r="B96" s="69" t="s">
        <v>116</v>
      </c>
      <c r="C96" s="69" t="s">
        <v>120</v>
      </c>
      <c r="D96" s="72" t="s">
        <v>32</v>
      </c>
      <c r="E96" s="114">
        <v>492</v>
      </c>
      <c r="F96" s="10">
        <v>6.1902365374937087</v>
      </c>
      <c r="G96" s="115">
        <v>300</v>
      </c>
      <c r="H96" s="10">
        <f t="shared" si="2"/>
        <v>60.975609756097562</v>
      </c>
    </row>
    <row r="97" spans="1:8">
      <c r="A97" s="113">
        <v>95</v>
      </c>
      <c r="B97" s="69" t="s">
        <v>121</v>
      </c>
      <c r="C97" s="69" t="s">
        <v>122</v>
      </c>
      <c r="D97" s="72" t="s">
        <v>18</v>
      </c>
      <c r="E97" s="114">
        <v>104</v>
      </c>
      <c r="F97" s="10">
        <v>3.4020281321557078</v>
      </c>
      <c r="G97" s="115">
        <v>60</v>
      </c>
      <c r="H97" s="10">
        <f t="shared" si="2"/>
        <v>57.692307692307686</v>
      </c>
    </row>
    <row r="98" spans="1:8">
      <c r="A98" s="113">
        <v>96</v>
      </c>
      <c r="B98" s="69" t="s">
        <v>121</v>
      </c>
      <c r="C98" s="69" t="s">
        <v>123</v>
      </c>
      <c r="D98" s="72" t="s">
        <v>18</v>
      </c>
      <c r="E98" s="114">
        <v>194</v>
      </c>
      <c r="F98" s="10">
        <v>4.5242537313432836</v>
      </c>
      <c r="G98" s="115">
        <v>90</v>
      </c>
      <c r="H98" s="10">
        <f t="shared" si="2"/>
        <v>46.391752577319586</v>
      </c>
    </row>
    <row r="99" spans="1:8">
      <c r="A99" s="113">
        <v>97</v>
      </c>
      <c r="B99" s="69" t="s">
        <v>121</v>
      </c>
      <c r="C99" s="69" t="s">
        <v>124</v>
      </c>
      <c r="D99" s="72" t="s">
        <v>18</v>
      </c>
      <c r="E99" s="114">
        <v>105</v>
      </c>
      <c r="F99" s="10">
        <v>3.4930139720558881</v>
      </c>
      <c r="G99" s="115">
        <v>55</v>
      </c>
      <c r="H99" s="10">
        <f t="shared" ref="H99:H130" si="3">G99/E99*100</f>
        <v>52.380952380952387</v>
      </c>
    </row>
    <row r="100" spans="1:8">
      <c r="A100" s="113">
        <v>98</v>
      </c>
      <c r="B100" s="69" t="s">
        <v>121</v>
      </c>
      <c r="C100" s="69" t="s">
        <v>125</v>
      </c>
      <c r="D100" s="72" t="s">
        <v>18</v>
      </c>
      <c r="E100" s="114">
        <v>184</v>
      </c>
      <c r="F100" s="10">
        <v>3.7720377203772042</v>
      </c>
      <c r="G100" s="115">
        <v>96</v>
      </c>
      <c r="H100" s="10">
        <f t="shared" si="3"/>
        <v>52.173913043478258</v>
      </c>
    </row>
    <row r="101" spans="1:8">
      <c r="A101" s="113">
        <v>99</v>
      </c>
      <c r="B101" s="69" t="s">
        <v>121</v>
      </c>
      <c r="C101" s="69" t="s">
        <v>126</v>
      </c>
      <c r="D101" s="72" t="s">
        <v>18</v>
      </c>
      <c r="E101" s="114">
        <v>60</v>
      </c>
      <c r="F101" s="10">
        <v>2.3032629558541267</v>
      </c>
      <c r="G101" s="115">
        <v>23</v>
      </c>
      <c r="H101" s="10">
        <f t="shared" si="3"/>
        <v>38.333333333333336</v>
      </c>
    </row>
    <row r="102" spans="1:8">
      <c r="A102" s="113">
        <v>100</v>
      </c>
      <c r="B102" s="69" t="s">
        <v>121</v>
      </c>
      <c r="C102" s="69" t="s">
        <v>127</v>
      </c>
      <c r="D102" s="72" t="s">
        <v>32</v>
      </c>
      <c r="E102" s="114">
        <v>318</v>
      </c>
      <c r="F102" s="10">
        <v>5.2806376619063435</v>
      </c>
      <c r="G102" s="115">
        <v>222</v>
      </c>
      <c r="H102" s="10">
        <f t="shared" si="3"/>
        <v>69.811320754716974</v>
      </c>
    </row>
    <row r="103" spans="1:8">
      <c r="A103" s="113">
        <v>101</v>
      </c>
      <c r="B103" s="69" t="s">
        <v>121</v>
      </c>
      <c r="C103" s="69" t="s">
        <v>128</v>
      </c>
      <c r="D103" s="72" t="s">
        <v>18</v>
      </c>
      <c r="E103" s="114">
        <v>86</v>
      </c>
      <c r="F103" s="10">
        <v>2.5496590572190931</v>
      </c>
      <c r="G103" s="115">
        <v>44</v>
      </c>
      <c r="H103" s="10">
        <f t="shared" si="3"/>
        <v>51.162790697674424</v>
      </c>
    </row>
    <row r="104" spans="1:8">
      <c r="A104" s="113">
        <v>102</v>
      </c>
      <c r="B104" s="69" t="s">
        <v>121</v>
      </c>
      <c r="C104" s="69" t="s">
        <v>129</v>
      </c>
      <c r="D104" s="72" t="s">
        <v>18</v>
      </c>
      <c r="E104" s="114">
        <v>160</v>
      </c>
      <c r="F104" s="10">
        <v>2.7801911381407471</v>
      </c>
      <c r="G104" s="115">
        <v>80</v>
      </c>
      <c r="H104" s="10">
        <f t="shared" si="3"/>
        <v>50</v>
      </c>
    </row>
    <row r="105" spans="1:8">
      <c r="A105" s="113">
        <v>103</v>
      </c>
      <c r="B105" s="69" t="s">
        <v>121</v>
      </c>
      <c r="C105" s="69" t="s">
        <v>130</v>
      </c>
      <c r="D105" s="72" t="s">
        <v>32</v>
      </c>
      <c r="E105" s="114">
        <v>585</v>
      </c>
      <c r="F105" s="10">
        <v>2.9361573981128286</v>
      </c>
      <c r="G105" s="115">
        <v>302</v>
      </c>
      <c r="H105" s="10">
        <f t="shared" si="3"/>
        <v>51.623931623931632</v>
      </c>
    </row>
    <row r="106" spans="1:8">
      <c r="A106" s="113">
        <v>104</v>
      </c>
      <c r="B106" s="69" t="s">
        <v>121</v>
      </c>
      <c r="C106" s="69" t="s">
        <v>131</v>
      </c>
      <c r="D106" s="72" t="s">
        <v>18</v>
      </c>
      <c r="E106" s="114">
        <v>68</v>
      </c>
      <c r="F106" s="10">
        <v>2.9488291413703385</v>
      </c>
      <c r="G106" s="115">
        <v>36</v>
      </c>
      <c r="H106" s="10">
        <f t="shared" si="3"/>
        <v>52.941176470588239</v>
      </c>
    </row>
    <row r="107" spans="1:8">
      <c r="A107" s="113">
        <v>105</v>
      </c>
      <c r="B107" s="69" t="s">
        <v>121</v>
      </c>
      <c r="C107" s="69" t="s">
        <v>132</v>
      </c>
      <c r="D107" s="72" t="s">
        <v>18</v>
      </c>
      <c r="E107" s="114">
        <v>189</v>
      </c>
      <c r="F107" s="10">
        <v>4.7703180212014136</v>
      </c>
      <c r="G107" s="115">
        <v>117</v>
      </c>
      <c r="H107" s="10">
        <f t="shared" si="3"/>
        <v>61.904761904761905</v>
      </c>
    </row>
    <row r="108" spans="1:8">
      <c r="A108" s="113">
        <v>106</v>
      </c>
      <c r="B108" s="69" t="s">
        <v>133</v>
      </c>
      <c r="C108" s="69" t="s">
        <v>134</v>
      </c>
      <c r="D108" s="72" t="s">
        <v>17</v>
      </c>
      <c r="E108" s="114">
        <v>635</v>
      </c>
      <c r="F108" s="10">
        <v>7.3173542290850424</v>
      </c>
      <c r="G108" s="115">
        <v>372</v>
      </c>
      <c r="H108" s="10">
        <f t="shared" si="3"/>
        <v>58.582677165354333</v>
      </c>
    </row>
    <row r="109" spans="1:8">
      <c r="A109" s="113">
        <v>107</v>
      </c>
      <c r="B109" s="69" t="s">
        <v>133</v>
      </c>
      <c r="C109" s="69" t="s">
        <v>134</v>
      </c>
      <c r="D109" s="72" t="s">
        <v>18</v>
      </c>
      <c r="E109" s="114">
        <v>310</v>
      </c>
      <c r="F109" s="10">
        <v>5.1813471502590671</v>
      </c>
      <c r="G109" s="115">
        <v>170</v>
      </c>
      <c r="H109" s="10">
        <f t="shared" si="3"/>
        <v>54.838709677419352</v>
      </c>
    </row>
    <row r="110" spans="1:8">
      <c r="A110" s="113">
        <v>108</v>
      </c>
      <c r="B110" s="69" t="s">
        <v>133</v>
      </c>
      <c r="C110" s="69" t="s">
        <v>135</v>
      </c>
      <c r="D110" s="72" t="s">
        <v>18</v>
      </c>
      <c r="E110" s="114">
        <v>447</v>
      </c>
      <c r="F110" s="10">
        <v>8.0121885642588282</v>
      </c>
      <c r="G110" s="115">
        <v>274</v>
      </c>
      <c r="H110" s="10">
        <f t="shared" si="3"/>
        <v>61.297539149888145</v>
      </c>
    </row>
    <row r="111" spans="1:8">
      <c r="A111" s="113">
        <v>109</v>
      </c>
      <c r="B111" s="69" t="s">
        <v>133</v>
      </c>
      <c r="C111" s="69" t="s">
        <v>136</v>
      </c>
      <c r="D111" s="72" t="s">
        <v>18</v>
      </c>
      <c r="E111" s="114">
        <v>551</v>
      </c>
      <c r="F111" s="10">
        <v>4.2676787235690492</v>
      </c>
      <c r="G111" s="115">
        <v>287</v>
      </c>
      <c r="H111" s="10">
        <f t="shared" si="3"/>
        <v>52.08711433756806</v>
      </c>
    </row>
    <row r="112" spans="1:8">
      <c r="A112" s="113">
        <v>110</v>
      </c>
      <c r="B112" s="69" t="s">
        <v>133</v>
      </c>
      <c r="C112" s="69" t="s">
        <v>137</v>
      </c>
      <c r="D112" s="72" t="s">
        <v>18</v>
      </c>
      <c r="E112" s="114">
        <v>164</v>
      </c>
      <c r="F112" s="10">
        <v>3.4490010515247111</v>
      </c>
      <c r="G112" s="115">
        <v>76</v>
      </c>
      <c r="H112" s="10">
        <f t="shared" si="3"/>
        <v>46.341463414634148</v>
      </c>
    </row>
    <row r="113" spans="1:8">
      <c r="A113" s="113">
        <v>111</v>
      </c>
      <c r="B113" s="69" t="s">
        <v>133</v>
      </c>
      <c r="C113" s="69" t="s">
        <v>138</v>
      </c>
      <c r="D113" s="72" t="s">
        <v>18</v>
      </c>
      <c r="E113" s="114">
        <v>231</v>
      </c>
      <c r="F113" s="10">
        <v>3.5747446610956359</v>
      </c>
      <c r="G113" s="115">
        <v>109</v>
      </c>
      <c r="H113" s="10">
        <f t="shared" si="3"/>
        <v>47.186147186147188</v>
      </c>
    </row>
    <row r="114" spans="1:8">
      <c r="A114" s="113">
        <v>112</v>
      </c>
      <c r="B114" s="69" t="s">
        <v>133</v>
      </c>
      <c r="C114" s="69" t="s">
        <v>139</v>
      </c>
      <c r="D114" s="72" t="s">
        <v>18</v>
      </c>
      <c r="E114" s="114">
        <v>526</v>
      </c>
      <c r="F114" s="10">
        <v>4.4644372772025127</v>
      </c>
      <c r="G114" s="115">
        <v>302</v>
      </c>
      <c r="H114" s="10">
        <f t="shared" si="3"/>
        <v>57.414448669201526</v>
      </c>
    </row>
    <row r="115" spans="1:8">
      <c r="A115" s="113">
        <v>113</v>
      </c>
      <c r="B115" s="69" t="s">
        <v>133</v>
      </c>
      <c r="C115" s="69" t="s">
        <v>140</v>
      </c>
      <c r="D115" s="72" t="s">
        <v>18</v>
      </c>
      <c r="E115" s="114">
        <v>133</v>
      </c>
      <c r="F115" s="10">
        <v>4.0710131619222532</v>
      </c>
      <c r="G115" s="115">
        <v>76</v>
      </c>
      <c r="H115" s="10">
        <f t="shared" si="3"/>
        <v>57.142857142857139</v>
      </c>
    </row>
    <row r="116" spans="1:8">
      <c r="A116" s="113">
        <v>114</v>
      </c>
      <c r="B116" s="69" t="s">
        <v>133</v>
      </c>
      <c r="C116" s="69" t="s">
        <v>141</v>
      </c>
      <c r="D116" s="72" t="s">
        <v>18</v>
      </c>
      <c r="E116" s="114">
        <v>423</v>
      </c>
      <c r="F116" s="10">
        <v>4.5503442340791738</v>
      </c>
      <c r="G116" s="115">
        <v>232</v>
      </c>
      <c r="H116" s="10">
        <f t="shared" si="3"/>
        <v>54.846335697399532</v>
      </c>
    </row>
    <row r="117" spans="1:8">
      <c r="A117" s="113">
        <v>115</v>
      </c>
      <c r="B117" s="69" t="s">
        <v>142</v>
      </c>
      <c r="C117" s="69" t="s">
        <v>143</v>
      </c>
      <c r="D117" s="72" t="s">
        <v>18</v>
      </c>
      <c r="E117" s="114">
        <v>230</v>
      </c>
      <c r="F117" s="10">
        <v>5.5771096023278375</v>
      </c>
      <c r="G117" s="115">
        <v>130</v>
      </c>
      <c r="H117" s="10">
        <f t="shared" si="3"/>
        <v>56.521739130434781</v>
      </c>
    </row>
    <row r="118" spans="1:8">
      <c r="A118" s="113">
        <v>116</v>
      </c>
      <c r="B118" s="69" t="s">
        <v>142</v>
      </c>
      <c r="C118" s="69" t="s">
        <v>144</v>
      </c>
      <c r="D118" s="72" t="s">
        <v>18</v>
      </c>
      <c r="E118" s="114">
        <v>209</v>
      </c>
      <c r="F118" s="10">
        <v>6.6751836473969988</v>
      </c>
      <c r="G118" s="115">
        <v>127</v>
      </c>
      <c r="H118" s="10">
        <f t="shared" si="3"/>
        <v>60.765550239234443</v>
      </c>
    </row>
    <row r="119" spans="1:8">
      <c r="A119" s="113">
        <v>117</v>
      </c>
      <c r="B119" s="69" t="s">
        <v>142</v>
      </c>
      <c r="C119" s="69" t="s">
        <v>145</v>
      </c>
      <c r="D119" s="72" t="s">
        <v>18</v>
      </c>
      <c r="E119" s="114">
        <v>191</v>
      </c>
      <c r="F119" s="10">
        <v>7.0505721668512367</v>
      </c>
      <c r="G119" s="115">
        <v>118</v>
      </c>
      <c r="H119" s="10">
        <f t="shared" si="3"/>
        <v>61.780104712041883</v>
      </c>
    </row>
    <row r="120" spans="1:8">
      <c r="A120" s="113">
        <v>118</v>
      </c>
      <c r="B120" s="69" t="s">
        <v>142</v>
      </c>
      <c r="C120" s="69" t="s">
        <v>146</v>
      </c>
      <c r="D120" s="72" t="s">
        <v>18</v>
      </c>
      <c r="E120" s="114">
        <v>185</v>
      </c>
      <c r="F120" s="10">
        <v>5.2010120888389091</v>
      </c>
      <c r="G120" s="115">
        <v>99</v>
      </c>
      <c r="H120" s="10">
        <f t="shared" si="3"/>
        <v>53.513513513513509</v>
      </c>
    </row>
    <row r="121" spans="1:8">
      <c r="A121" s="113">
        <v>119</v>
      </c>
      <c r="B121" s="69" t="s">
        <v>142</v>
      </c>
      <c r="C121" s="69" t="s">
        <v>147</v>
      </c>
      <c r="D121" s="72" t="s">
        <v>18</v>
      </c>
      <c r="E121" s="114">
        <v>204</v>
      </c>
      <c r="F121" s="10">
        <v>5.8536585365853666</v>
      </c>
      <c r="G121" s="115">
        <v>112</v>
      </c>
      <c r="H121" s="10">
        <f t="shared" si="3"/>
        <v>54.901960784313729</v>
      </c>
    </row>
    <row r="122" spans="1:8">
      <c r="A122" s="113">
        <v>120</v>
      </c>
      <c r="B122" s="69" t="s">
        <v>142</v>
      </c>
      <c r="C122" s="69" t="s">
        <v>148</v>
      </c>
      <c r="D122" s="72" t="s">
        <v>32</v>
      </c>
      <c r="E122" s="114">
        <v>773</v>
      </c>
      <c r="F122" s="10">
        <v>6.6295025728987991</v>
      </c>
      <c r="G122" s="115">
        <v>469</v>
      </c>
      <c r="H122" s="10">
        <f t="shared" si="3"/>
        <v>60.672703751617071</v>
      </c>
    </row>
    <row r="123" spans="1:8">
      <c r="A123" s="113">
        <v>121</v>
      </c>
      <c r="B123" s="69" t="s">
        <v>149</v>
      </c>
      <c r="C123" s="69" t="s">
        <v>150</v>
      </c>
      <c r="D123" s="72" t="s">
        <v>18</v>
      </c>
      <c r="E123" s="114">
        <v>155</v>
      </c>
      <c r="F123" s="10">
        <v>7.8046324269889222</v>
      </c>
      <c r="G123" s="115">
        <v>104</v>
      </c>
      <c r="H123" s="10">
        <f t="shared" si="3"/>
        <v>67.096774193548399</v>
      </c>
    </row>
    <row r="124" spans="1:8">
      <c r="A124" s="113">
        <v>122</v>
      </c>
      <c r="B124" s="69" t="s">
        <v>149</v>
      </c>
      <c r="C124" s="69" t="s">
        <v>151</v>
      </c>
      <c r="D124" s="72" t="s">
        <v>18</v>
      </c>
      <c r="E124" s="114">
        <v>154</v>
      </c>
      <c r="F124" s="10">
        <v>6.2272543469470278</v>
      </c>
      <c r="G124" s="115">
        <v>113</v>
      </c>
      <c r="H124" s="10">
        <f t="shared" si="3"/>
        <v>73.376623376623371</v>
      </c>
    </row>
    <row r="125" spans="1:8">
      <c r="A125" s="113">
        <v>123</v>
      </c>
      <c r="B125" s="69" t="s">
        <v>149</v>
      </c>
      <c r="C125" s="69" t="s">
        <v>152</v>
      </c>
      <c r="D125" s="72" t="s">
        <v>18</v>
      </c>
      <c r="E125" s="114">
        <v>216</v>
      </c>
      <c r="F125" s="10">
        <v>7.4766355140186906</v>
      </c>
      <c r="G125" s="115">
        <v>149</v>
      </c>
      <c r="H125" s="10">
        <f t="shared" si="3"/>
        <v>68.981481481481481</v>
      </c>
    </row>
    <row r="126" spans="1:8">
      <c r="A126" s="113">
        <v>124</v>
      </c>
      <c r="B126" s="70" t="s">
        <v>149</v>
      </c>
      <c r="C126" s="70" t="s">
        <v>153</v>
      </c>
      <c r="D126" s="73" t="s">
        <v>18</v>
      </c>
      <c r="E126" s="114">
        <v>407</v>
      </c>
      <c r="F126" s="10">
        <v>7.6647834274952924</v>
      </c>
      <c r="G126" s="115">
        <v>289</v>
      </c>
      <c r="H126" s="10">
        <f t="shared" si="3"/>
        <v>71.007371007371006</v>
      </c>
    </row>
    <row r="127" spans="1:8">
      <c r="A127" s="113">
        <v>125</v>
      </c>
      <c r="B127" s="69" t="s">
        <v>149</v>
      </c>
      <c r="C127" s="69" t="s">
        <v>154</v>
      </c>
      <c r="D127" s="72" t="s">
        <v>17</v>
      </c>
      <c r="E127" s="114">
        <v>568</v>
      </c>
      <c r="F127" s="10">
        <v>7.2430502422851317</v>
      </c>
      <c r="G127" s="115">
        <v>381</v>
      </c>
      <c r="H127" s="10">
        <f t="shared" si="3"/>
        <v>67.077464788732399</v>
      </c>
    </row>
    <row r="128" spans="1:8">
      <c r="A128" s="113">
        <v>126</v>
      </c>
      <c r="B128" s="69" t="s">
        <v>155</v>
      </c>
      <c r="C128" s="69" t="s">
        <v>156</v>
      </c>
      <c r="D128" s="72" t="s">
        <v>18</v>
      </c>
      <c r="E128" s="114">
        <v>158</v>
      </c>
      <c r="F128" s="10">
        <v>7.621804148576941</v>
      </c>
      <c r="G128" s="115">
        <v>117</v>
      </c>
      <c r="H128" s="10">
        <f t="shared" si="3"/>
        <v>74.050632911392398</v>
      </c>
    </row>
    <row r="129" spans="1:8">
      <c r="A129" s="113">
        <v>127</v>
      </c>
      <c r="B129" s="69" t="s">
        <v>155</v>
      </c>
      <c r="C129" s="69" t="s">
        <v>157</v>
      </c>
      <c r="D129" s="72" t="s">
        <v>18</v>
      </c>
      <c r="E129" s="114">
        <v>281</v>
      </c>
      <c r="F129" s="10">
        <v>13.883399209486166</v>
      </c>
      <c r="G129" s="115">
        <v>223</v>
      </c>
      <c r="H129" s="10">
        <f t="shared" si="3"/>
        <v>79.359430604982208</v>
      </c>
    </row>
    <row r="130" spans="1:8">
      <c r="A130" s="113">
        <v>128</v>
      </c>
      <c r="B130" s="69" t="s">
        <v>155</v>
      </c>
      <c r="C130" s="69" t="s">
        <v>158</v>
      </c>
      <c r="D130" s="72" t="s">
        <v>32</v>
      </c>
      <c r="E130" s="114">
        <v>523</v>
      </c>
      <c r="F130" s="10">
        <v>7.4960584778558115</v>
      </c>
      <c r="G130" s="115">
        <v>371</v>
      </c>
      <c r="H130" s="10">
        <f t="shared" si="3"/>
        <v>70.936902485659658</v>
      </c>
    </row>
    <row r="131" spans="1:8">
      <c r="A131" s="113">
        <v>129</v>
      </c>
      <c r="B131" s="69" t="s">
        <v>155</v>
      </c>
      <c r="C131" s="69" t="s">
        <v>159</v>
      </c>
      <c r="D131" s="72" t="s">
        <v>18</v>
      </c>
      <c r="E131" s="114">
        <v>417</v>
      </c>
      <c r="F131" s="10">
        <v>8.6586378737541541</v>
      </c>
      <c r="G131" s="115">
        <v>321</v>
      </c>
      <c r="H131" s="10">
        <f t="shared" ref="H131:H147" si="4">G131/E131*100</f>
        <v>76.978417266187051</v>
      </c>
    </row>
    <row r="132" spans="1:8">
      <c r="A132" s="113">
        <v>130</v>
      </c>
      <c r="B132" s="69" t="s">
        <v>155</v>
      </c>
      <c r="C132" s="69" t="s">
        <v>160</v>
      </c>
      <c r="D132" s="72" t="s">
        <v>32</v>
      </c>
      <c r="E132" s="114">
        <v>321</v>
      </c>
      <c r="F132" s="10">
        <v>9.004207573632538</v>
      </c>
      <c r="G132" s="115">
        <v>249</v>
      </c>
      <c r="H132" s="10">
        <f t="shared" si="4"/>
        <v>77.570093457943926</v>
      </c>
    </row>
    <row r="133" spans="1:8">
      <c r="A133" s="113">
        <v>131</v>
      </c>
      <c r="B133" s="69" t="s">
        <v>155</v>
      </c>
      <c r="C133" s="69" t="s">
        <v>161</v>
      </c>
      <c r="D133" s="72" t="s">
        <v>18</v>
      </c>
      <c r="E133" s="114">
        <v>339</v>
      </c>
      <c r="F133" s="10">
        <v>5.2298673248997218</v>
      </c>
      <c r="G133" s="115">
        <v>242</v>
      </c>
      <c r="H133" s="10">
        <f t="shared" si="4"/>
        <v>71.38643067846607</v>
      </c>
    </row>
    <row r="134" spans="1:8">
      <c r="A134" s="113">
        <v>132</v>
      </c>
      <c r="B134" s="69" t="s">
        <v>155</v>
      </c>
      <c r="C134" s="69" t="s">
        <v>162</v>
      </c>
      <c r="D134" s="72" t="s">
        <v>32</v>
      </c>
      <c r="E134" s="114">
        <v>499</v>
      </c>
      <c r="F134" s="10">
        <v>10.775210537680845</v>
      </c>
      <c r="G134" s="115">
        <v>373</v>
      </c>
      <c r="H134" s="10">
        <f t="shared" si="4"/>
        <v>74.749498997995985</v>
      </c>
    </row>
    <row r="135" spans="1:8">
      <c r="A135" s="113">
        <v>133</v>
      </c>
      <c r="B135" s="69" t="s">
        <v>155</v>
      </c>
      <c r="C135" s="69" t="s">
        <v>163</v>
      </c>
      <c r="D135" s="72" t="s">
        <v>17</v>
      </c>
      <c r="E135" s="114">
        <v>158</v>
      </c>
      <c r="F135" s="10">
        <v>7.3317865429234335</v>
      </c>
      <c r="G135" s="115">
        <v>99</v>
      </c>
      <c r="H135" s="10">
        <f t="shared" si="4"/>
        <v>62.658227848101269</v>
      </c>
    </row>
    <row r="136" spans="1:8">
      <c r="A136" s="113">
        <v>134</v>
      </c>
      <c r="B136" s="69" t="s">
        <v>155</v>
      </c>
      <c r="C136" s="69" t="s">
        <v>163</v>
      </c>
      <c r="D136" s="72" t="s">
        <v>18</v>
      </c>
      <c r="E136" s="114">
        <v>143</v>
      </c>
      <c r="F136" s="10">
        <v>5.9508947149396585</v>
      </c>
      <c r="G136" s="115">
        <v>98</v>
      </c>
      <c r="H136" s="10">
        <f t="shared" si="4"/>
        <v>68.531468531468533</v>
      </c>
    </row>
    <row r="137" spans="1:8">
      <c r="A137" s="113">
        <v>135</v>
      </c>
      <c r="B137" s="69" t="s">
        <v>155</v>
      </c>
      <c r="C137" s="69" t="s">
        <v>164</v>
      </c>
      <c r="D137" s="72" t="s">
        <v>18</v>
      </c>
      <c r="E137" s="114">
        <v>175</v>
      </c>
      <c r="F137" s="10">
        <v>6.2859195402298855</v>
      </c>
      <c r="G137" s="115">
        <v>123</v>
      </c>
      <c r="H137" s="10">
        <f t="shared" si="4"/>
        <v>70.285714285714278</v>
      </c>
    </row>
    <row r="138" spans="1:8">
      <c r="A138" s="113">
        <v>136</v>
      </c>
      <c r="B138" s="69" t="s">
        <v>155</v>
      </c>
      <c r="C138" s="69" t="s">
        <v>165</v>
      </c>
      <c r="D138" s="72" t="s">
        <v>32</v>
      </c>
      <c r="E138" s="114">
        <v>414</v>
      </c>
      <c r="F138" s="10">
        <v>9.5260009203865632</v>
      </c>
      <c r="G138" s="115">
        <v>331</v>
      </c>
      <c r="H138" s="10">
        <f t="shared" si="4"/>
        <v>79.951690821256037</v>
      </c>
    </row>
    <row r="139" spans="1:8">
      <c r="A139" s="113">
        <v>137</v>
      </c>
      <c r="B139" s="69" t="s">
        <v>155</v>
      </c>
      <c r="C139" s="69" t="s">
        <v>166</v>
      </c>
      <c r="D139" s="72" t="s">
        <v>32</v>
      </c>
      <c r="E139" s="114">
        <v>560</v>
      </c>
      <c r="F139" s="10">
        <v>10.224575497535147</v>
      </c>
      <c r="G139" s="115">
        <v>423</v>
      </c>
      <c r="H139" s="10">
        <f t="shared" si="4"/>
        <v>75.535714285714278</v>
      </c>
    </row>
    <row r="140" spans="1:8">
      <c r="A140" s="113">
        <v>138</v>
      </c>
      <c r="B140" s="69" t="s">
        <v>155</v>
      </c>
      <c r="C140" s="69" t="s">
        <v>167</v>
      </c>
      <c r="D140" s="72" t="s">
        <v>18</v>
      </c>
      <c r="E140" s="114">
        <v>327</v>
      </c>
      <c r="F140" s="10">
        <v>7.0519732585723531</v>
      </c>
      <c r="G140" s="115">
        <v>234</v>
      </c>
      <c r="H140" s="10">
        <f t="shared" si="4"/>
        <v>71.559633027522935</v>
      </c>
    </row>
    <row r="141" spans="1:8">
      <c r="A141" s="113">
        <v>139</v>
      </c>
      <c r="B141" s="69" t="s">
        <v>168</v>
      </c>
      <c r="C141" s="69" t="s">
        <v>169</v>
      </c>
      <c r="D141" s="72" t="s">
        <v>32</v>
      </c>
      <c r="E141" s="114">
        <v>453</v>
      </c>
      <c r="F141" s="10">
        <v>5.1360544217687076</v>
      </c>
      <c r="G141" s="115">
        <v>245</v>
      </c>
      <c r="H141" s="10">
        <f t="shared" si="4"/>
        <v>54.083885209713024</v>
      </c>
    </row>
    <row r="142" spans="1:8">
      <c r="A142" s="113">
        <v>140</v>
      </c>
      <c r="B142" s="69" t="s">
        <v>168</v>
      </c>
      <c r="C142" s="69" t="s">
        <v>170</v>
      </c>
      <c r="D142" s="72" t="s">
        <v>18</v>
      </c>
      <c r="E142" s="114">
        <v>212</v>
      </c>
      <c r="F142" s="10">
        <v>6.7003792667509483</v>
      </c>
      <c r="G142" s="115">
        <v>127</v>
      </c>
      <c r="H142" s="10">
        <f t="shared" si="4"/>
        <v>59.905660377358494</v>
      </c>
    </row>
    <row r="143" spans="1:8">
      <c r="A143" s="113">
        <v>141</v>
      </c>
      <c r="B143" s="69" t="s">
        <v>168</v>
      </c>
      <c r="C143" s="69" t="s">
        <v>171</v>
      </c>
      <c r="D143" s="72" t="s">
        <v>32</v>
      </c>
      <c r="E143" s="114">
        <v>323</v>
      </c>
      <c r="F143" s="10">
        <v>6.3770977295162883</v>
      </c>
      <c r="G143" s="115">
        <v>215</v>
      </c>
      <c r="H143" s="10">
        <f t="shared" si="4"/>
        <v>66.56346749226006</v>
      </c>
    </row>
    <row r="144" spans="1:8">
      <c r="A144" s="113">
        <v>142</v>
      </c>
      <c r="B144" s="69" t="s">
        <v>168</v>
      </c>
      <c r="C144" s="69" t="s">
        <v>172</v>
      </c>
      <c r="D144" s="72" t="s">
        <v>32</v>
      </c>
      <c r="E144" s="114">
        <v>319</v>
      </c>
      <c r="F144" s="10">
        <v>4.9711703288140878</v>
      </c>
      <c r="G144" s="115">
        <v>178</v>
      </c>
      <c r="H144" s="10">
        <f t="shared" si="4"/>
        <v>55.799373040752357</v>
      </c>
    </row>
    <row r="145" spans="1:8">
      <c r="A145" s="113">
        <v>143</v>
      </c>
      <c r="B145" s="71" t="s">
        <v>168</v>
      </c>
      <c r="C145" s="71" t="s">
        <v>112</v>
      </c>
      <c r="D145" s="74" t="s">
        <v>18</v>
      </c>
      <c r="E145" s="114">
        <v>247</v>
      </c>
      <c r="F145" s="10">
        <v>6.1123484286067811</v>
      </c>
      <c r="G145" s="115">
        <v>151</v>
      </c>
      <c r="H145" s="10">
        <f t="shared" si="4"/>
        <v>61.133603238866399</v>
      </c>
    </row>
    <row r="146" spans="1:8">
      <c r="A146" s="116">
        <v>144</v>
      </c>
      <c r="B146" s="36" t="s">
        <v>168</v>
      </c>
      <c r="C146" s="36" t="s">
        <v>173</v>
      </c>
      <c r="D146" s="47" t="s">
        <v>32</v>
      </c>
      <c r="E146" s="114">
        <v>604</v>
      </c>
      <c r="F146" s="10">
        <v>4.2986264322823997</v>
      </c>
      <c r="G146" s="115">
        <v>324</v>
      </c>
      <c r="H146" s="10">
        <f t="shared" si="4"/>
        <v>53.642384105960261</v>
      </c>
    </row>
    <row r="147" spans="1:8">
      <c r="A147" s="160" t="s">
        <v>174</v>
      </c>
      <c r="B147" s="161"/>
      <c r="C147" s="161"/>
      <c r="D147" s="162"/>
      <c r="E147" s="149">
        <v>61861</v>
      </c>
      <c r="F147" s="132">
        <v>5.0740965243902938</v>
      </c>
      <c r="G147" s="150">
        <v>38214</v>
      </c>
      <c r="H147" s="132">
        <f t="shared" si="4"/>
        <v>61.773977142302904</v>
      </c>
    </row>
    <row r="148" spans="1:8">
      <c r="F148" s="21"/>
      <c r="H148" s="1"/>
    </row>
  </sheetData>
  <autoFilter ref="A2:H146">
    <sortState ref="A3:H146">
      <sortCondition ref="A2:A146"/>
    </sortState>
  </autoFilter>
  <mergeCells count="1">
    <mergeCell ref="A147:D1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148"/>
  <sheetViews>
    <sheetView zoomScale="80" zoomScaleNormal="80" workbookViewId="0">
      <selection activeCell="I13" sqref="I13"/>
    </sheetView>
  </sheetViews>
  <sheetFormatPr defaultRowHeight="15"/>
  <cols>
    <col min="1" max="1" width="4.85546875" customWidth="1"/>
    <col min="2" max="2" width="17.28515625" customWidth="1"/>
    <col min="3" max="3" width="17.140625" customWidth="1"/>
    <col min="4" max="4" width="14.42578125" customWidth="1"/>
    <col min="5" max="5" width="25.85546875" customWidth="1"/>
    <col min="6" max="6" width="9.42578125" customWidth="1"/>
    <col min="7" max="7" width="14.28515625" customWidth="1"/>
    <col min="8" max="8" width="37.28515625" customWidth="1"/>
    <col min="9" max="9" width="22.5703125" customWidth="1"/>
    <col min="10" max="10" width="31.140625" customWidth="1"/>
    <col min="11" max="11" width="25.7109375" customWidth="1"/>
    <col min="12" max="12" width="30.42578125" customWidth="1"/>
    <col min="13" max="13" width="32.42578125" customWidth="1"/>
    <col min="14" max="14" width="28.28515625" customWidth="1"/>
    <col min="15" max="15" width="26.140625" customWidth="1"/>
    <col min="16" max="16" width="28.42578125" customWidth="1"/>
    <col min="17" max="17" width="24.140625" customWidth="1"/>
    <col min="18" max="18" width="23" customWidth="1"/>
    <col min="19" max="19" width="19.5703125" customWidth="1"/>
    <col min="20" max="20" width="19.28515625" customWidth="1"/>
    <col min="21" max="21" width="32.5703125" customWidth="1"/>
    <col min="22" max="22" width="32" customWidth="1"/>
    <col min="23" max="23" width="18.140625" customWidth="1"/>
    <col min="24" max="24" width="25.28515625" customWidth="1"/>
    <col min="25" max="25" width="36.140625" customWidth="1"/>
    <col min="26" max="26" width="18.7109375" customWidth="1"/>
    <col min="27" max="27" width="22.140625" customWidth="1"/>
    <col min="28" max="28" width="20" customWidth="1"/>
    <col min="29" max="29" width="20.7109375" customWidth="1"/>
    <col min="30" max="30" width="24.28515625" customWidth="1"/>
    <col min="31" max="31" width="17" customWidth="1"/>
    <col min="33" max="33" width="9.140625" customWidth="1"/>
    <col min="37" max="37" width="17.85546875" customWidth="1"/>
    <col min="38" max="38" width="23.28515625" customWidth="1"/>
    <col min="39" max="39" width="17" customWidth="1"/>
  </cols>
  <sheetData>
    <row r="1" spans="1:34" ht="93" customHeight="1" thickTop="1">
      <c r="A1" s="22" t="s">
        <v>0</v>
      </c>
      <c r="B1" s="23" t="s">
        <v>1</v>
      </c>
      <c r="C1" s="23" t="s">
        <v>2</v>
      </c>
      <c r="D1" s="23" t="s">
        <v>3</v>
      </c>
      <c r="E1" s="137" t="s">
        <v>184</v>
      </c>
      <c r="F1" s="139" t="s">
        <v>185</v>
      </c>
      <c r="G1" s="137" t="s">
        <v>186</v>
      </c>
      <c r="H1" s="137" t="s">
        <v>187</v>
      </c>
      <c r="I1" s="141" t="s">
        <v>188</v>
      </c>
      <c r="J1" s="169" t="s">
        <v>189</v>
      </c>
      <c r="K1" s="136" t="s">
        <v>190</v>
      </c>
      <c r="L1" s="136" t="s">
        <v>191</v>
      </c>
      <c r="M1" s="136" t="s">
        <v>192</v>
      </c>
      <c r="N1" s="136" t="s">
        <v>193</v>
      </c>
      <c r="O1" s="136" t="s">
        <v>194</v>
      </c>
      <c r="P1" s="136" t="s">
        <v>195</v>
      </c>
      <c r="Q1" s="136" t="s">
        <v>196</v>
      </c>
      <c r="R1" s="136" t="s">
        <v>197</v>
      </c>
      <c r="S1" s="136" t="s">
        <v>198</v>
      </c>
      <c r="T1" s="138" t="s">
        <v>199</v>
      </c>
      <c r="U1" s="138" t="s">
        <v>200</v>
      </c>
      <c r="V1" s="140" t="s">
        <v>201</v>
      </c>
      <c r="W1" s="141" t="s">
        <v>202</v>
      </c>
      <c r="X1" s="141" t="s">
        <v>203</v>
      </c>
      <c r="Y1" s="141" t="s">
        <v>204</v>
      </c>
      <c r="Z1" s="142" t="s">
        <v>205</v>
      </c>
      <c r="AA1" s="138" t="s">
        <v>206</v>
      </c>
      <c r="AB1" s="138" t="s">
        <v>207</v>
      </c>
      <c r="AC1" s="138" t="s">
        <v>208</v>
      </c>
      <c r="AD1" s="138" t="s">
        <v>209</v>
      </c>
      <c r="AE1" s="137" t="s">
        <v>210</v>
      </c>
    </row>
    <row r="2" spans="1:34" ht="15.75" thickBot="1">
      <c r="A2" s="27" t="s">
        <v>179</v>
      </c>
      <c r="B2" s="28" t="s">
        <v>179</v>
      </c>
      <c r="C2" s="28" t="s">
        <v>179</v>
      </c>
      <c r="D2" s="64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8"/>
      <c r="AC2" s="118"/>
      <c r="AD2" s="118"/>
      <c r="AE2" s="118"/>
      <c r="AH2" s="78"/>
    </row>
    <row r="3" spans="1:34" ht="26.25" thickTop="1">
      <c r="A3" s="2">
        <v>1</v>
      </c>
      <c r="B3" s="9" t="s">
        <v>15</v>
      </c>
      <c r="C3" s="4" t="s">
        <v>16</v>
      </c>
      <c r="D3" s="53" t="s">
        <v>17</v>
      </c>
      <c r="E3" s="119">
        <v>1000</v>
      </c>
      <c r="F3" s="119">
        <v>513</v>
      </c>
      <c r="G3" s="119">
        <v>1000</v>
      </c>
      <c r="H3" s="120">
        <v>8.3963056255247697</v>
      </c>
      <c r="I3" s="120">
        <f t="shared" ref="I3:I34" si="0">F3/F$147*100</f>
        <v>0.93667835232252405</v>
      </c>
      <c r="J3" s="120">
        <f t="shared" ref="J3:J34" si="1">G3/G$147*100</f>
        <v>0.8488820223765301</v>
      </c>
      <c r="K3" s="10">
        <v>839.63056255247693</v>
      </c>
      <c r="L3" s="135">
        <v>761</v>
      </c>
      <c r="M3" s="135">
        <v>677</v>
      </c>
      <c r="N3" s="135">
        <v>101</v>
      </c>
      <c r="O3" s="135">
        <v>140</v>
      </c>
      <c r="P3" s="135">
        <v>42</v>
      </c>
      <c r="Q3" s="135">
        <v>54</v>
      </c>
      <c r="R3" s="135">
        <v>0</v>
      </c>
      <c r="S3" s="119">
        <v>388</v>
      </c>
      <c r="T3" s="121">
        <v>9</v>
      </c>
      <c r="U3" s="122">
        <v>1323.3333333333333</v>
      </c>
      <c r="V3" s="122">
        <f t="shared" ref="V3:V34" si="2">F3/T3</f>
        <v>57</v>
      </c>
      <c r="W3" s="119">
        <v>5</v>
      </c>
      <c r="X3" s="119">
        <v>5</v>
      </c>
      <c r="Y3" s="120">
        <f t="shared" ref="Y3:Y34" si="3">X3/G3*100</f>
        <v>0.5</v>
      </c>
      <c r="Z3" s="123">
        <v>1</v>
      </c>
      <c r="AA3" s="124">
        <v>14</v>
      </c>
      <c r="AB3" s="125" t="s">
        <v>507</v>
      </c>
      <c r="AC3" s="134">
        <v>52</v>
      </c>
      <c r="AD3" s="126">
        <v>1.7894012388162424</v>
      </c>
      <c r="AE3" s="121" t="s">
        <v>507</v>
      </c>
    </row>
    <row r="4" spans="1:34" ht="25.5">
      <c r="A4" s="2">
        <v>2</v>
      </c>
      <c r="B4" s="9" t="s">
        <v>15</v>
      </c>
      <c r="C4" s="4" t="s">
        <v>16</v>
      </c>
      <c r="D4" s="53" t="s">
        <v>18</v>
      </c>
      <c r="E4" s="119">
        <v>1128</v>
      </c>
      <c r="F4" s="119">
        <v>464</v>
      </c>
      <c r="G4" s="119">
        <v>1128</v>
      </c>
      <c r="H4" s="120">
        <v>9.3547852048432585</v>
      </c>
      <c r="I4" s="120">
        <f t="shared" si="0"/>
        <v>0.84721004966403746</v>
      </c>
      <c r="J4" s="120">
        <f t="shared" si="1"/>
        <v>0.95753892124072604</v>
      </c>
      <c r="K4" s="10">
        <v>935.47852048432583</v>
      </c>
      <c r="L4" s="135">
        <v>698</v>
      </c>
      <c r="M4" s="135">
        <v>642</v>
      </c>
      <c r="N4" s="135">
        <v>282</v>
      </c>
      <c r="O4" s="135">
        <v>262</v>
      </c>
      <c r="P4" s="135">
        <v>217</v>
      </c>
      <c r="Q4" s="135">
        <v>17</v>
      </c>
      <c r="R4" s="135">
        <v>1</v>
      </c>
      <c r="S4" s="119">
        <v>334</v>
      </c>
      <c r="T4" s="121">
        <v>6</v>
      </c>
      <c r="U4" s="122">
        <v>2009.6666666666667</v>
      </c>
      <c r="V4" s="122">
        <f t="shared" si="2"/>
        <v>77.333333333333329</v>
      </c>
      <c r="W4" s="119">
        <v>0</v>
      </c>
      <c r="X4" s="119">
        <v>0</v>
      </c>
      <c r="Y4" s="120">
        <f t="shared" si="3"/>
        <v>0</v>
      </c>
      <c r="Z4" s="123">
        <v>3</v>
      </c>
      <c r="AA4" s="124">
        <v>36</v>
      </c>
      <c r="AB4" s="125" t="s">
        <v>507</v>
      </c>
      <c r="AC4" s="134">
        <v>31</v>
      </c>
      <c r="AD4" s="126">
        <v>1.4629542236904201</v>
      </c>
      <c r="AE4" s="121" t="s">
        <v>507</v>
      </c>
      <c r="AF4" s="21"/>
    </row>
    <row r="5" spans="1:34">
      <c r="A5" s="2">
        <v>3</v>
      </c>
      <c r="B5" s="9" t="s">
        <v>15</v>
      </c>
      <c r="C5" s="4" t="s">
        <v>19</v>
      </c>
      <c r="D5" s="53" t="s">
        <v>18</v>
      </c>
      <c r="E5" s="119">
        <v>178</v>
      </c>
      <c r="F5" s="119">
        <v>94</v>
      </c>
      <c r="G5" s="119">
        <v>178</v>
      </c>
      <c r="H5" s="120">
        <v>4.2974408498309993</v>
      </c>
      <c r="I5" s="120">
        <f t="shared" si="0"/>
        <v>0.17163307040607656</v>
      </c>
      <c r="J5" s="120">
        <f t="shared" si="1"/>
        <v>0.15110099998302237</v>
      </c>
      <c r="K5" s="10">
        <v>429.74408498309998</v>
      </c>
      <c r="L5" s="135">
        <v>121</v>
      </c>
      <c r="M5" s="135">
        <v>89</v>
      </c>
      <c r="N5" s="135">
        <v>59</v>
      </c>
      <c r="O5" s="135">
        <v>79</v>
      </c>
      <c r="P5" s="135">
        <v>56</v>
      </c>
      <c r="Q5" s="135">
        <v>13</v>
      </c>
      <c r="R5" s="135">
        <v>0</v>
      </c>
      <c r="S5" s="119">
        <v>59</v>
      </c>
      <c r="T5" s="121">
        <v>3</v>
      </c>
      <c r="U5" s="122">
        <v>1380.6666666666667</v>
      </c>
      <c r="V5" s="122">
        <f t="shared" si="2"/>
        <v>31.333333333333332</v>
      </c>
      <c r="W5" s="119">
        <v>0</v>
      </c>
      <c r="X5" s="119">
        <v>0</v>
      </c>
      <c r="Y5" s="120">
        <f t="shared" si="3"/>
        <v>0</v>
      </c>
      <c r="Z5" s="123">
        <v>1</v>
      </c>
      <c r="AA5" s="124">
        <v>4</v>
      </c>
      <c r="AB5" s="125" t="s">
        <v>507</v>
      </c>
      <c r="AC5" s="134">
        <v>13</v>
      </c>
      <c r="AD5" s="126">
        <v>1.4557670772676372</v>
      </c>
      <c r="AE5" s="121" t="s">
        <v>508</v>
      </c>
    </row>
    <row r="6" spans="1:34">
      <c r="A6" s="2">
        <v>4</v>
      </c>
      <c r="B6" s="9" t="s">
        <v>15</v>
      </c>
      <c r="C6" s="4" t="s">
        <v>20</v>
      </c>
      <c r="D6" s="53" t="s">
        <v>17</v>
      </c>
      <c r="E6" s="119">
        <v>776</v>
      </c>
      <c r="F6" s="119">
        <v>470</v>
      </c>
      <c r="G6" s="119">
        <v>776</v>
      </c>
      <c r="H6" s="120">
        <v>7.4315265274851567</v>
      </c>
      <c r="I6" s="120">
        <f t="shared" si="0"/>
        <v>0.8581653520303828</v>
      </c>
      <c r="J6" s="120">
        <f t="shared" si="1"/>
        <v>0.65873244936418729</v>
      </c>
      <c r="K6" s="10">
        <v>743.15265274851561</v>
      </c>
      <c r="L6" s="135">
        <v>555</v>
      </c>
      <c r="M6" s="135">
        <v>483</v>
      </c>
      <c r="N6" s="135">
        <v>152</v>
      </c>
      <c r="O6" s="135">
        <v>37</v>
      </c>
      <c r="P6" s="135">
        <v>47</v>
      </c>
      <c r="Q6" s="135">
        <v>36</v>
      </c>
      <c r="R6" s="135">
        <v>1</v>
      </c>
      <c r="S6" s="119">
        <v>256</v>
      </c>
      <c r="T6" s="121">
        <v>5</v>
      </c>
      <c r="U6" s="122">
        <v>2088.4</v>
      </c>
      <c r="V6" s="122">
        <f t="shared" si="2"/>
        <v>94</v>
      </c>
      <c r="W6" s="119">
        <v>0</v>
      </c>
      <c r="X6" s="119">
        <v>0</v>
      </c>
      <c r="Y6" s="120">
        <f t="shared" si="3"/>
        <v>0</v>
      </c>
      <c r="Z6" s="123">
        <v>1</v>
      </c>
      <c r="AA6" s="124">
        <v>12</v>
      </c>
      <c r="AB6" s="125" t="s">
        <v>507</v>
      </c>
      <c r="AC6" s="134">
        <v>73</v>
      </c>
      <c r="AD6" s="126">
        <v>2.1116575065085335</v>
      </c>
      <c r="AE6" s="121" t="s">
        <v>508</v>
      </c>
    </row>
    <row r="7" spans="1:34">
      <c r="A7" s="2">
        <v>5</v>
      </c>
      <c r="B7" s="9" t="s">
        <v>15</v>
      </c>
      <c r="C7" s="4" t="s">
        <v>21</v>
      </c>
      <c r="D7" s="53" t="s">
        <v>18</v>
      </c>
      <c r="E7" s="119">
        <v>227</v>
      </c>
      <c r="F7" s="119">
        <v>103</v>
      </c>
      <c r="G7" s="119">
        <v>227</v>
      </c>
      <c r="H7" s="120">
        <v>7.3131443298969074</v>
      </c>
      <c r="I7" s="120">
        <f t="shared" si="0"/>
        <v>0.18806602395559452</v>
      </c>
      <c r="J7" s="120">
        <f t="shared" si="1"/>
        <v>0.19269621907947232</v>
      </c>
      <c r="K7" s="10">
        <v>731.31443298969077</v>
      </c>
      <c r="L7" s="135">
        <v>134</v>
      </c>
      <c r="M7" s="135">
        <v>114</v>
      </c>
      <c r="N7" s="135">
        <v>67</v>
      </c>
      <c r="O7" s="135">
        <v>26</v>
      </c>
      <c r="P7" s="135">
        <v>25</v>
      </c>
      <c r="Q7" s="135">
        <v>5</v>
      </c>
      <c r="R7" s="135">
        <v>1</v>
      </c>
      <c r="S7" s="119">
        <v>76</v>
      </c>
      <c r="T7" s="121">
        <v>2</v>
      </c>
      <c r="U7" s="122">
        <v>1552</v>
      </c>
      <c r="V7" s="122">
        <f t="shared" si="2"/>
        <v>51.5</v>
      </c>
      <c r="W7" s="119">
        <v>0</v>
      </c>
      <c r="X7" s="119">
        <v>0</v>
      </c>
      <c r="Y7" s="120">
        <f t="shared" si="3"/>
        <v>0</v>
      </c>
      <c r="Z7" s="123">
        <v>1</v>
      </c>
      <c r="AA7" s="124">
        <v>8</v>
      </c>
      <c r="AB7" s="125" t="s">
        <v>507</v>
      </c>
      <c r="AC7" s="134">
        <v>5</v>
      </c>
      <c r="AD7" s="126">
        <v>0.72992700729927007</v>
      </c>
      <c r="AE7" s="121" t="s">
        <v>507</v>
      </c>
    </row>
    <row r="8" spans="1:34">
      <c r="A8" s="2">
        <v>6</v>
      </c>
      <c r="B8" s="9" t="s">
        <v>15</v>
      </c>
      <c r="C8" s="4" t="s">
        <v>22</v>
      </c>
      <c r="D8" s="53" t="s">
        <v>17</v>
      </c>
      <c r="E8" s="119">
        <v>183</v>
      </c>
      <c r="F8" s="119">
        <v>84</v>
      </c>
      <c r="G8" s="119">
        <v>183</v>
      </c>
      <c r="H8" s="120">
        <v>10.049423393739703</v>
      </c>
      <c r="I8" s="120">
        <f t="shared" si="0"/>
        <v>0.15337423312883436</v>
      </c>
      <c r="J8" s="120">
        <f t="shared" si="1"/>
        <v>0.15534541009490499</v>
      </c>
      <c r="K8" s="10">
        <v>1004.9423393739704</v>
      </c>
      <c r="L8" s="135">
        <v>135</v>
      </c>
      <c r="M8" s="135">
        <v>130</v>
      </c>
      <c r="N8" s="135">
        <v>49</v>
      </c>
      <c r="O8" s="135">
        <v>33</v>
      </c>
      <c r="P8" s="135">
        <v>29</v>
      </c>
      <c r="Q8" s="135">
        <v>26</v>
      </c>
      <c r="R8" s="135">
        <v>0</v>
      </c>
      <c r="S8" s="119">
        <v>76</v>
      </c>
      <c r="T8" s="121">
        <v>2</v>
      </c>
      <c r="U8" s="122">
        <v>910.5</v>
      </c>
      <c r="V8" s="122">
        <f t="shared" si="2"/>
        <v>42</v>
      </c>
      <c r="W8" s="119">
        <v>2</v>
      </c>
      <c r="X8" s="119">
        <v>2</v>
      </c>
      <c r="Y8" s="120">
        <f t="shared" si="3"/>
        <v>1.0928961748633881</v>
      </c>
      <c r="Z8" s="123">
        <v>1</v>
      </c>
      <c r="AA8" s="124">
        <v>9</v>
      </c>
      <c r="AB8" s="125" t="s">
        <v>507</v>
      </c>
      <c r="AC8" s="134">
        <v>6</v>
      </c>
      <c r="AD8" s="126">
        <v>1.4184397163120568</v>
      </c>
      <c r="AE8" s="121" t="s">
        <v>508</v>
      </c>
    </row>
    <row r="9" spans="1:34">
      <c r="A9" s="2">
        <v>7</v>
      </c>
      <c r="B9" s="9" t="s">
        <v>15</v>
      </c>
      <c r="C9" s="4" t="s">
        <v>23</v>
      </c>
      <c r="D9" s="53" t="s">
        <v>18</v>
      </c>
      <c r="E9" s="119">
        <v>236</v>
      </c>
      <c r="F9" s="119">
        <v>158</v>
      </c>
      <c r="G9" s="119">
        <v>236</v>
      </c>
      <c r="H9" s="120">
        <v>7.6375404530744335</v>
      </c>
      <c r="I9" s="120">
        <f t="shared" si="0"/>
        <v>0.28848962898042652</v>
      </c>
      <c r="J9" s="120">
        <f t="shared" si="1"/>
        <v>0.20033615728086113</v>
      </c>
      <c r="K9" s="10">
        <v>763.75404530744333</v>
      </c>
      <c r="L9" s="135">
        <v>146</v>
      </c>
      <c r="M9" s="135">
        <v>129</v>
      </c>
      <c r="N9" s="135">
        <v>98</v>
      </c>
      <c r="O9" s="135">
        <v>29</v>
      </c>
      <c r="P9" s="135">
        <v>32</v>
      </c>
      <c r="Q9" s="135">
        <v>2</v>
      </c>
      <c r="R9" s="135">
        <v>0</v>
      </c>
      <c r="S9" s="119">
        <v>114</v>
      </c>
      <c r="T9" s="121">
        <v>3</v>
      </c>
      <c r="U9" s="122">
        <v>1030</v>
      </c>
      <c r="V9" s="122">
        <f t="shared" si="2"/>
        <v>52.666666666666664</v>
      </c>
      <c r="W9" s="119">
        <v>3</v>
      </c>
      <c r="X9" s="119">
        <v>3</v>
      </c>
      <c r="Y9" s="120">
        <f t="shared" si="3"/>
        <v>1.2711864406779663</v>
      </c>
      <c r="Z9" s="123">
        <v>1</v>
      </c>
      <c r="AA9" s="124">
        <v>6</v>
      </c>
      <c r="AB9" s="125" t="s">
        <v>507</v>
      </c>
      <c r="AC9" s="134">
        <v>1</v>
      </c>
      <c r="AD9" s="126">
        <v>0.15060240963855423</v>
      </c>
      <c r="AE9" s="121" t="s">
        <v>508</v>
      </c>
    </row>
    <row r="10" spans="1:34">
      <c r="A10" s="2">
        <v>8</v>
      </c>
      <c r="B10" s="9" t="s">
        <v>15</v>
      </c>
      <c r="C10" s="4" t="s">
        <v>24</v>
      </c>
      <c r="D10" s="53" t="s">
        <v>18</v>
      </c>
      <c r="E10" s="119">
        <v>270</v>
      </c>
      <c r="F10" s="119">
        <v>106</v>
      </c>
      <c r="G10" s="119">
        <v>270</v>
      </c>
      <c r="H10" s="120">
        <v>5.9880239520958085</v>
      </c>
      <c r="I10" s="120">
        <f t="shared" si="0"/>
        <v>0.19354367513876716</v>
      </c>
      <c r="J10" s="120">
        <f t="shared" si="1"/>
        <v>0.22919814604166314</v>
      </c>
      <c r="K10" s="10">
        <v>598.80239520958082</v>
      </c>
      <c r="L10" s="135">
        <v>232</v>
      </c>
      <c r="M10" s="135">
        <v>226</v>
      </c>
      <c r="N10" s="135">
        <v>32</v>
      </c>
      <c r="O10" s="135">
        <v>5</v>
      </c>
      <c r="P10" s="135">
        <v>10</v>
      </c>
      <c r="Q10" s="135">
        <v>0</v>
      </c>
      <c r="R10" s="135">
        <v>0</v>
      </c>
      <c r="S10" s="119">
        <v>110</v>
      </c>
      <c r="T10" s="121">
        <v>3</v>
      </c>
      <c r="U10" s="122">
        <v>1503</v>
      </c>
      <c r="V10" s="122">
        <f t="shared" si="2"/>
        <v>35.333333333333336</v>
      </c>
      <c r="W10" s="119">
        <v>2</v>
      </c>
      <c r="X10" s="119">
        <v>2</v>
      </c>
      <c r="Y10" s="120">
        <f t="shared" si="3"/>
        <v>0.74074074074074081</v>
      </c>
      <c r="Z10" s="123">
        <v>1</v>
      </c>
      <c r="AA10" s="124">
        <v>13</v>
      </c>
      <c r="AB10" s="125" t="s">
        <v>508</v>
      </c>
      <c r="AC10" s="134">
        <v>0</v>
      </c>
      <c r="AD10" s="126">
        <v>0</v>
      </c>
      <c r="AE10" s="121" t="s">
        <v>507</v>
      </c>
    </row>
    <row r="11" spans="1:34">
      <c r="A11" s="2">
        <v>9</v>
      </c>
      <c r="B11" s="9" t="s">
        <v>15</v>
      </c>
      <c r="C11" s="4" t="s">
        <v>25</v>
      </c>
      <c r="D11" s="53" t="s">
        <v>18</v>
      </c>
      <c r="E11" s="119">
        <v>240</v>
      </c>
      <c r="F11" s="119">
        <v>106</v>
      </c>
      <c r="G11" s="119">
        <v>240</v>
      </c>
      <c r="H11" s="120">
        <v>6.9104520587388416</v>
      </c>
      <c r="I11" s="120">
        <f t="shared" si="0"/>
        <v>0.19354367513876716</v>
      </c>
      <c r="J11" s="120">
        <f t="shared" si="1"/>
        <v>0.20373168537036723</v>
      </c>
      <c r="K11" s="10">
        <v>691.04520587388413</v>
      </c>
      <c r="L11" s="135">
        <v>147</v>
      </c>
      <c r="M11" s="135">
        <v>165</v>
      </c>
      <c r="N11" s="135">
        <v>26</v>
      </c>
      <c r="O11" s="135">
        <v>32</v>
      </c>
      <c r="P11" s="135">
        <v>39</v>
      </c>
      <c r="Q11" s="135">
        <v>1</v>
      </c>
      <c r="R11" s="135">
        <v>0</v>
      </c>
      <c r="S11" s="119">
        <v>77</v>
      </c>
      <c r="T11" s="121">
        <v>2</v>
      </c>
      <c r="U11" s="122">
        <v>1736.5</v>
      </c>
      <c r="V11" s="122">
        <f t="shared" si="2"/>
        <v>53</v>
      </c>
      <c r="W11" s="119">
        <v>2</v>
      </c>
      <c r="X11" s="119">
        <v>2</v>
      </c>
      <c r="Y11" s="120">
        <f t="shared" si="3"/>
        <v>0.83333333333333337</v>
      </c>
      <c r="Z11" s="123">
        <v>0</v>
      </c>
      <c r="AA11" s="124">
        <v>0</v>
      </c>
      <c r="AB11" s="125" t="s">
        <v>507</v>
      </c>
      <c r="AC11" s="134">
        <v>8</v>
      </c>
      <c r="AD11" s="126">
        <v>1.0526315789473684</v>
      </c>
      <c r="AE11" s="121" t="s">
        <v>507</v>
      </c>
    </row>
    <row r="12" spans="1:34">
      <c r="A12" s="2">
        <v>10</v>
      </c>
      <c r="B12" s="9" t="s">
        <v>26</v>
      </c>
      <c r="C12" s="4" t="s">
        <v>27</v>
      </c>
      <c r="D12" s="53" t="s">
        <v>18</v>
      </c>
      <c r="E12" s="119">
        <v>226</v>
      </c>
      <c r="F12" s="119">
        <v>87</v>
      </c>
      <c r="G12" s="119">
        <v>226</v>
      </c>
      <c r="H12" s="120">
        <v>4.8414738646101112</v>
      </c>
      <c r="I12" s="120">
        <f t="shared" si="0"/>
        <v>0.15885188431200703</v>
      </c>
      <c r="J12" s="120">
        <f t="shared" si="1"/>
        <v>0.19184733705709581</v>
      </c>
      <c r="K12" s="10">
        <v>484.14738646101114</v>
      </c>
      <c r="L12" s="135">
        <v>81</v>
      </c>
      <c r="M12" s="135">
        <v>83</v>
      </c>
      <c r="N12" s="135">
        <v>88</v>
      </c>
      <c r="O12" s="135">
        <v>59</v>
      </c>
      <c r="P12" s="135">
        <v>8</v>
      </c>
      <c r="Q12" s="135">
        <v>0</v>
      </c>
      <c r="R12" s="135">
        <v>0</v>
      </c>
      <c r="S12" s="119">
        <v>55</v>
      </c>
      <c r="T12" s="121">
        <v>3</v>
      </c>
      <c r="U12" s="122">
        <v>1556</v>
      </c>
      <c r="V12" s="122">
        <f t="shared" si="2"/>
        <v>29</v>
      </c>
      <c r="W12" s="119">
        <v>0</v>
      </c>
      <c r="X12" s="119">
        <v>0</v>
      </c>
      <c r="Y12" s="120">
        <f t="shared" si="3"/>
        <v>0</v>
      </c>
      <c r="Z12" s="123">
        <v>1</v>
      </c>
      <c r="AA12" s="124">
        <v>10</v>
      </c>
      <c r="AB12" s="125" t="s">
        <v>507</v>
      </c>
      <c r="AC12" s="134">
        <v>19</v>
      </c>
      <c r="AD12" s="126">
        <v>2.4203821656050959</v>
      </c>
      <c r="AE12" s="121" t="s">
        <v>508</v>
      </c>
    </row>
    <row r="13" spans="1:34">
      <c r="A13" s="2">
        <v>11</v>
      </c>
      <c r="B13" s="9" t="s">
        <v>26</v>
      </c>
      <c r="C13" s="4" t="s">
        <v>28</v>
      </c>
      <c r="D13" s="53" t="s">
        <v>18</v>
      </c>
      <c r="E13" s="119">
        <v>531</v>
      </c>
      <c r="F13" s="119">
        <v>200</v>
      </c>
      <c r="G13" s="119">
        <v>531</v>
      </c>
      <c r="H13" s="120">
        <v>8.4648493543758967</v>
      </c>
      <c r="I13" s="120">
        <f t="shared" si="0"/>
        <v>0.36517674554484369</v>
      </c>
      <c r="J13" s="120">
        <f t="shared" si="1"/>
        <v>0.45075635388193747</v>
      </c>
      <c r="K13" s="10">
        <v>846.48493543758968</v>
      </c>
      <c r="L13" s="135">
        <v>158</v>
      </c>
      <c r="M13" s="135">
        <v>175</v>
      </c>
      <c r="N13" s="135">
        <v>124</v>
      </c>
      <c r="O13" s="135">
        <v>88</v>
      </c>
      <c r="P13" s="135">
        <v>22</v>
      </c>
      <c r="Q13" s="135">
        <v>12</v>
      </c>
      <c r="R13" s="135">
        <v>0</v>
      </c>
      <c r="S13" s="119">
        <v>136</v>
      </c>
      <c r="T13" s="121">
        <v>3</v>
      </c>
      <c r="U13" s="122">
        <v>2091</v>
      </c>
      <c r="V13" s="122">
        <f t="shared" si="2"/>
        <v>66.666666666666671</v>
      </c>
      <c r="W13" s="119">
        <v>6</v>
      </c>
      <c r="X13" s="119">
        <v>6</v>
      </c>
      <c r="Y13" s="120">
        <f t="shared" si="3"/>
        <v>1.1299435028248588</v>
      </c>
      <c r="Z13" s="123">
        <v>1</v>
      </c>
      <c r="AA13" s="124">
        <v>11</v>
      </c>
      <c r="AB13" s="125" t="s">
        <v>507</v>
      </c>
      <c r="AC13" s="134">
        <v>16</v>
      </c>
      <c r="AD13" s="126">
        <v>1.3524936601859678</v>
      </c>
      <c r="AE13" s="121" t="s">
        <v>507</v>
      </c>
    </row>
    <row r="14" spans="1:34">
      <c r="A14" s="2">
        <v>12</v>
      </c>
      <c r="B14" s="9" t="s">
        <v>26</v>
      </c>
      <c r="C14" s="4" t="s">
        <v>29</v>
      </c>
      <c r="D14" s="53" t="s">
        <v>17</v>
      </c>
      <c r="E14" s="119">
        <v>1634</v>
      </c>
      <c r="F14" s="119">
        <v>763</v>
      </c>
      <c r="G14" s="119">
        <v>1634</v>
      </c>
      <c r="H14" s="120">
        <v>5.7261003644519208</v>
      </c>
      <c r="I14" s="120">
        <f t="shared" si="0"/>
        <v>1.3931492842535789</v>
      </c>
      <c r="J14" s="120">
        <f t="shared" si="1"/>
        <v>1.3870732245632502</v>
      </c>
      <c r="K14" s="10">
        <v>572.61003644519212</v>
      </c>
      <c r="L14" s="135">
        <v>1091</v>
      </c>
      <c r="M14" s="135">
        <v>947</v>
      </c>
      <c r="N14" s="135">
        <v>507</v>
      </c>
      <c r="O14" s="135">
        <v>658</v>
      </c>
      <c r="P14" s="135">
        <v>298</v>
      </c>
      <c r="Q14" s="135">
        <v>94</v>
      </c>
      <c r="R14" s="135">
        <v>3</v>
      </c>
      <c r="S14" s="119">
        <v>573</v>
      </c>
      <c r="T14" s="121">
        <v>17</v>
      </c>
      <c r="U14" s="122">
        <v>1678.5882352941176</v>
      </c>
      <c r="V14" s="122">
        <f t="shared" si="2"/>
        <v>44.882352941176471</v>
      </c>
      <c r="W14" s="119">
        <v>22</v>
      </c>
      <c r="X14" s="119">
        <v>22</v>
      </c>
      <c r="Y14" s="120">
        <f t="shared" si="3"/>
        <v>1.346389228886169</v>
      </c>
      <c r="Z14" s="123">
        <v>4</v>
      </c>
      <c r="AA14" s="124">
        <v>65</v>
      </c>
      <c r="AB14" s="125" t="s">
        <v>507</v>
      </c>
      <c r="AC14" s="134">
        <v>104</v>
      </c>
      <c r="AD14" s="126">
        <v>1.6782314022914313</v>
      </c>
      <c r="AE14" s="121" t="s">
        <v>507</v>
      </c>
    </row>
    <row r="15" spans="1:34">
      <c r="A15" s="2">
        <v>13</v>
      </c>
      <c r="B15" s="9" t="s">
        <v>26</v>
      </c>
      <c r="C15" s="4" t="s">
        <v>29</v>
      </c>
      <c r="D15" s="53" t="s">
        <v>18</v>
      </c>
      <c r="E15" s="119">
        <v>578</v>
      </c>
      <c r="F15" s="119">
        <v>218</v>
      </c>
      <c r="G15" s="119">
        <v>578</v>
      </c>
      <c r="H15" s="120">
        <v>6.5046139995498535</v>
      </c>
      <c r="I15" s="120">
        <f t="shared" si="0"/>
        <v>0.39804265264387967</v>
      </c>
      <c r="J15" s="120">
        <f t="shared" si="1"/>
        <v>0.49065380893363442</v>
      </c>
      <c r="K15" s="10">
        <v>650.46139995498538</v>
      </c>
      <c r="L15" s="135">
        <v>277</v>
      </c>
      <c r="M15" s="135">
        <v>268</v>
      </c>
      <c r="N15" s="135">
        <v>217</v>
      </c>
      <c r="O15" s="135">
        <v>145</v>
      </c>
      <c r="P15" s="135">
        <v>102</v>
      </c>
      <c r="Q15" s="135">
        <v>58</v>
      </c>
      <c r="R15" s="135">
        <v>8</v>
      </c>
      <c r="S15" s="119">
        <v>152</v>
      </c>
      <c r="T15" s="121">
        <v>5</v>
      </c>
      <c r="U15" s="122">
        <v>1777.2</v>
      </c>
      <c r="V15" s="122">
        <f t="shared" si="2"/>
        <v>43.6</v>
      </c>
      <c r="W15" s="119">
        <v>64</v>
      </c>
      <c r="X15" s="119">
        <v>64</v>
      </c>
      <c r="Y15" s="120">
        <f t="shared" si="3"/>
        <v>11.072664359861593</v>
      </c>
      <c r="Z15" s="123">
        <v>1</v>
      </c>
      <c r="AA15" s="124">
        <v>13</v>
      </c>
      <c r="AB15" s="125" t="s">
        <v>507</v>
      </c>
      <c r="AC15" s="134">
        <v>22</v>
      </c>
      <c r="AD15" s="126">
        <v>1.8644067796610171</v>
      </c>
      <c r="AE15" s="121" t="s">
        <v>507</v>
      </c>
    </row>
    <row r="16" spans="1:34">
      <c r="A16" s="2">
        <v>14</v>
      </c>
      <c r="B16" s="9" t="s">
        <v>26</v>
      </c>
      <c r="C16" s="4" t="s">
        <v>30</v>
      </c>
      <c r="D16" s="53" t="s">
        <v>18</v>
      </c>
      <c r="E16" s="119">
        <v>290</v>
      </c>
      <c r="F16" s="119">
        <v>97</v>
      </c>
      <c r="G16" s="119">
        <v>290</v>
      </c>
      <c r="H16" s="120">
        <v>7.5955997904662116</v>
      </c>
      <c r="I16" s="120">
        <f t="shared" si="0"/>
        <v>0.17711072158924918</v>
      </c>
      <c r="J16" s="120">
        <f t="shared" si="1"/>
        <v>0.24617578648919372</v>
      </c>
      <c r="K16" s="10">
        <v>759.55997904662115</v>
      </c>
      <c r="L16" s="135">
        <v>106</v>
      </c>
      <c r="M16" s="135">
        <v>115</v>
      </c>
      <c r="N16" s="135">
        <v>63</v>
      </c>
      <c r="O16" s="135">
        <v>37</v>
      </c>
      <c r="P16" s="135">
        <v>7</v>
      </c>
      <c r="Q16" s="135">
        <v>8</v>
      </c>
      <c r="R16" s="135">
        <v>0</v>
      </c>
      <c r="S16" s="119">
        <v>94</v>
      </c>
      <c r="T16" s="121">
        <v>2</v>
      </c>
      <c r="U16" s="122">
        <v>1909</v>
      </c>
      <c r="V16" s="122">
        <f t="shared" si="2"/>
        <v>48.5</v>
      </c>
      <c r="W16" s="119">
        <v>1</v>
      </c>
      <c r="X16" s="119">
        <v>1</v>
      </c>
      <c r="Y16" s="120">
        <f t="shared" si="3"/>
        <v>0.34482758620689657</v>
      </c>
      <c r="Z16" s="123">
        <v>1</v>
      </c>
      <c r="AA16" s="124">
        <v>6</v>
      </c>
      <c r="AB16" s="125" t="s">
        <v>507</v>
      </c>
      <c r="AC16" s="134">
        <v>7</v>
      </c>
      <c r="AD16" s="126">
        <v>1.0294117647058822</v>
      </c>
      <c r="AE16" s="121" t="s">
        <v>508</v>
      </c>
    </row>
    <row r="17" spans="1:31">
      <c r="A17" s="2">
        <v>15</v>
      </c>
      <c r="B17" s="9" t="s">
        <v>26</v>
      </c>
      <c r="C17" s="4" t="s">
        <v>31</v>
      </c>
      <c r="D17" s="53" t="s">
        <v>32</v>
      </c>
      <c r="E17" s="119">
        <v>189</v>
      </c>
      <c r="F17" s="119">
        <v>73</v>
      </c>
      <c r="G17" s="119">
        <v>189</v>
      </c>
      <c r="H17" s="120">
        <v>4.8449115611381695</v>
      </c>
      <c r="I17" s="120">
        <f t="shared" si="0"/>
        <v>0.13328951212386794</v>
      </c>
      <c r="J17" s="120">
        <f t="shared" si="1"/>
        <v>0.1604387022291642</v>
      </c>
      <c r="K17" s="10">
        <v>484.49115611381694</v>
      </c>
      <c r="L17" s="135">
        <v>73</v>
      </c>
      <c r="M17" s="135">
        <v>93</v>
      </c>
      <c r="N17" s="135">
        <v>38</v>
      </c>
      <c r="O17" s="135">
        <v>36</v>
      </c>
      <c r="P17" s="135">
        <v>167</v>
      </c>
      <c r="Q17" s="135">
        <v>0</v>
      </c>
      <c r="R17" s="135">
        <v>0</v>
      </c>
      <c r="S17" s="119">
        <v>54</v>
      </c>
      <c r="T17" s="121">
        <v>2</v>
      </c>
      <c r="U17" s="122">
        <v>1950.5</v>
      </c>
      <c r="V17" s="122">
        <f t="shared" si="2"/>
        <v>36.5</v>
      </c>
      <c r="W17" s="119">
        <v>0</v>
      </c>
      <c r="X17" s="119">
        <v>0</v>
      </c>
      <c r="Y17" s="120">
        <f t="shared" si="3"/>
        <v>0</v>
      </c>
      <c r="Z17" s="123">
        <v>0</v>
      </c>
      <c r="AA17" s="124">
        <v>0</v>
      </c>
      <c r="AB17" s="125" t="s">
        <v>507</v>
      </c>
      <c r="AC17" s="134">
        <v>3</v>
      </c>
      <c r="AD17" s="126">
        <v>0.41493775933609961</v>
      </c>
      <c r="AE17" s="121" t="s">
        <v>508</v>
      </c>
    </row>
    <row r="18" spans="1:31" ht="25.5">
      <c r="A18" s="2">
        <v>16</v>
      </c>
      <c r="B18" s="9" t="s">
        <v>26</v>
      </c>
      <c r="C18" s="4" t="s">
        <v>33</v>
      </c>
      <c r="D18" s="53" t="s">
        <v>32</v>
      </c>
      <c r="E18" s="119">
        <v>613</v>
      </c>
      <c r="F18" s="119">
        <v>243</v>
      </c>
      <c r="G18" s="119">
        <v>613</v>
      </c>
      <c r="H18" s="120">
        <v>7.0201557489693087</v>
      </c>
      <c r="I18" s="120">
        <f t="shared" si="0"/>
        <v>0.44368974583698512</v>
      </c>
      <c r="J18" s="120">
        <f t="shared" si="1"/>
        <v>0.52036467971681288</v>
      </c>
      <c r="K18" s="10">
        <v>702.01557489693084</v>
      </c>
      <c r="L18" s="135">
        <v>408</v>
      </c>
      <c r="M18" s="135">
        <v>396</v>
      </c>
      <c r="N18" s="135">
        <v>187</v>
      </c>
      <c r="O18" s="135">
        <v>156</v>
      </c>
      <c r="P18" s="135">
        <v>33</v>
      </c>
      <c r="Q18" s="135">
        <v>8</v>
      </c>
      <c r="R18" s="135">
        <v>0</v>
      </c>
      <c r="S18" s="119">
        <v>207</v>
      </c>
      <c r="T18" s="121">
        <v>6</v>
      </c>
      <c r="U18" s="122">
        <v>1455.3333333333333</v>
      </c>
      <c r="V18" s="122">
        <f t="shared" si="2"/>
        <v>40.5</v>
      </c>
      <c r="W18" s="119">
        <v>15</v>
      </c>
      <c r="X18" s="119">
        <v>15</v>
      </c>
      <c r="Y18" s="120">
        <f t="shared" si="3"/>
        <v>2.4469820554649266</v>
      </c>
      <c r="Z18" s="123">
        <v>1</v>
      </c>
      <c r="AA18" s="124">
        <v>7</v>
      </c>
      <c r="AB18" s="125" t="s">
        <v>507</v>
      </c>
      <c r="AC18" s="134">
        <v>15</v>
      </c>
      <c r="AD18" s="126">
        <v>0.85082246171298925</v>
      </c>
      <c r="AE18" s="121" t="s">
        <v>508</v>
      </c>
    </row>
    <row r="19" spans="1:31">
      <c r="A19" s="2">
        <v>17</v>
      </c>
      <c r="B19" s="9" t="s">
        <v>26</v>
      </c>
      <c r="C19" s="4" t="s">
        <v>34</v>
      </c>
      <c r="D19" s="53" t="s">
        <v>18</v>
      </c>
      <c r="E19" s="119">
        <v>291</v>
      </c>
      <c r="F19" s="119">
        <v>117</v>
      </c>
      <c r="G19" s="119">
        <v>291</v>
      </c>
      <c r="H19" s="120">
        <v>7.2749999999999995</v>
      </c>
      <c r="I19" s="120">
        <f t="shared" si="0"/>
        <v>0.21362839614373358</v>
      </c>
      <c r="J19" s="120">
        <f t="shared" si="1"/>
        <v>0.24702466851157026</v>
      </c>
      <c r="K19" s="10">
        <v>727.5</v>
      </c>
      <c r="L19" s="135">
        <v>158</v>
      </c>
      <c r="M19" s="135">
        <v>186</v>
      </c>
      <c r="N19" s="135">
        <v>52</v>
      </c>
      <c r="O19" s="135">
        <v>56</v>
      </c>
      <c r="P19" s="135">
        <v>0</v>
      </c>
      <c r="Q19" s="135">
        <v>4</v>
      </c>
      <c r="R19" s="135">
        <v>0</v>
      </c>
      <c r="S19" s="119">
        <v>94</v>
      </c>
      <c r="T19" s="121">
        <v>3</v>
      </c>
      <c r="U19" s="122">
        <v>1333.3333333333333</v>
      </c>
      <c r="V19" s="122">
        <f t="shared" si="2"/>
        <v>39</v>
      </c>
      <c r="W19" s="119">
        <v>0</v>
      </c>
      <c r="X19" s="119">
        <v>0</v>
      </c>
      <c r="Y19" s="120">
        <f t="shared" si="3"/>
        <v>0</v>
      </c>
      <c r="Z19" s="123">
        <v>1</v>
      </c>
      <c r="AA19" s="124">
        <v>10</v>
      </c>
      <c r="AB19" s="125" t="s">
        <v>507</v>
      </c>
      <c r="AC19" s="134">
        <v>26</v>
      </c>
      <c r="AD19" s="126">
        <v>3.6111111111111107</v>
      </c>
      <c r="AE19" s="121" t="s">
        <v>508</v>
      </c>
    </row>
    <row r="20" spans="1:31">
      <c r="A20" s="2">
        <v>18</v>
      </c>
      <c r="B20" s="9" t="s">
        <v>26</v>
      </c>
      <c r="C20" s="4" t="s">
        <v>35</v>
      </c>
      <c r="D20" s="53" t="s">
        <v>18</v>
      </c>
      <c r="E20" s="119">
        <v>361</v>
      </c>
      <c r="F20" s="119">
        <v>121</v>
      </c>
      <c r="G20" s="119">
        <v>361</v>
      </c>
      <c r="H20" s="120">
        <v>7.1175078864353312</v>
      </c>
      <c r="I20" s="120">
        <f t="shared" si="0"/>
        <v>0.22093193105463044</v>
      </c>
      <c r="J20" s="120">
        <f t="shared" si="1"/>
        <v>0.30644641007792739</v>
      </c>
      <c r="K20" s="10">
        <v>711.75078864353316</v>
      </c>
      <c r="L20" s="135">
        <v>133</v>
      </c>
      <c r="M20" s="135">
        <v>80</v>
      </c>
      <c r="N20" s="135">
        <v>47</v>
      </c>
      <c r="O20" s="135">
        <v>4</v>
      </c>
      <c r="P20" s="135">
        <v>176</v>
      </c>
      <c r="Q20" s="135">
        <v>0</v>
      </c>
      <c r="R20" s="135">
        <v>0</v>
      </c>
      <c r="S20" s="119">
        <v>111</v>
      </c>
      <c r="T20" s="121">
        <v>3</v>
      </c>
      <c r="U20" s="122">
        <v>1690.6666666666667</v>
      </c>
      <c r="V20" s="122">
        <f t="shared" si="2"/>
        <v>40.333333333333336</v>
      </c>
      <c r="W20" s="119">
        <v>3</v>
      </c>
      <c r="X20" s="119">
        <v>3</v>
      </c>
      <c r="Y20" s="120">
        <f t="shared" si="3"/>
        <v>0.8310249307479225</v>
      </c>
      <c r="Z20" s="123">
        <v>1</v>
      </c>
      <c r="AA20" s="124">
        <v>12</v>
      </c>
      <c r="AB20" s="125" t="s">
        <v>507</v>
      </c>
      <c r="AC20" s="134">
        <v>9</v>
      </c>
      <c r="AD20" s="126">
        <v>0.97402597402597402</v>
      </c>
      <c r="AE20" s="121" t="s">
        <v>508</v>
      </c>
    </row>
    <row r="21" spans="1:31">
      <c r="A21" s="2">
        <v>19</v>
      </c>
      <c r="B21" s="9" t="s">
        <v>26</v>
      </c>
      <c r="C21" s="4" t="s">
        <v>36</v>
      </c>
      <c r="D21" s="53" t="s">
        <v>18</v>
      </c>
      <c r="E21" s="119">
        <v>424</v>
      </c>
      <c r="F21" s="119">
        <v>159</v>
      </c>
      <c r="G21" s="119">
        <v>424</v>
      </c>
      <c r="H21" s="120">
        <v>8.6565945283789301</v>
      </c>
      <c r="I21" s="120">
        <f t="shared" si="0"/>
        <v>0.29031551270815076</v>
      </c>
      <c r="J21" s="120">
        <f t="shared" si="1"/>
        <v>0.35992597748764876</v>
      </c>
      <c r="K21" s="10">
        <v>865.65945283789301</v>
      </c>
      <c r="L21" s="135">
        <v>200</v>
      </c>
      <c r="M21" s="135">
        <v>225</v>
      </c>
      <c r="N21" s="135">
        <v>75</v>
      </c>
      <c r="O21" s="135">
        <v>101</v>
      </c>
      <c r="P21" s="135">
        <v>118</v>
      </c>
      <c r="Q21" s="135">
        <v>5</v>
      </c>
      <c r="R21" s="135">
        <v>0</v>
      </c>
      <c r="S21" s="119">
        <v>152</v>
      </c>
      <c r="T21" s="121">
        <v>3</v>
      </c>
      <c r="U21" s="122">
        <v>1632.6666666666667</v>
      </c>
      <c r="V21" s="122">
        <f t="shared" si="2"/>
        <v>53</v>
      </c>
      <c r="W21" s="119">
        <v>0</v>
      </c>
      <c r="X21" s="119">
        <v>0</v>
      </c>
      <c r="Y21" s="120">
        <f t="shared" si="3"/>
        <v>0</v>
      </c>
      <c r="Z21" s="123">
        <v>2</v>
      </c>
      <c r="AA21" s="124">
        <v>9</v>
      </c>
      <c r="AB21" s="125" t="s">
        <v>507</v>
      </c>
      <c r="AC21" s="134">
        <v>1</v>
      </c>
      <c r="AD21" s="126">
        <v>0.1059322033898305</v>
      </c>
      <c r="AE21" s="121" t="s">
        <v>507</v>
      </c>
    </row>
    <row r="22" spans="1:31">
      <c r="A22" s="2">
        <v>20</v>
      </c>
      <c r="B22" s="9" t="s">
        <v>37</v>
      </c>
      <c r="C22" s="4" t="s">
        <v>38</v>
      </c>
      <c r="D22" s="53" t="s">
        <v>18</v>
      </c>
      <c r="E22" s="119">
        <v>685</v>
      </c>
      <c r="F22" s="119">
        <v>281</v>
      </c>
      <c r="G22" s="119">
        <v>685</v>
      </c>
      <c r="H22" s="120">
        <v>2.8646704583472733</v>
      </c>
      <c r="I22" s="120">
        <f t="shared" si="0"/>
        <v>0.51307332749050538</v>
      </c>
      <c r="J22" s="120">
        <f t="shared" si="1"/>
        <v>0.58148418532792312</v>
      </c>
      <c r="K22" s="10">
        <v>286.46704583472734</v>
      </c>
      <c r="L22" s="135">
        <v>299</v>
      </c>
      <c r="M22" s="135">
        <v>168</v>
      </c>
      <c r="N22" s="135">
        <v>360</v>
      </c>
      <c r="O22" s="135">
        <v>260</v>
      </c>
      <c r="P22" s="135">
        <v>353</v>
      </c>
      <c r="Q22" s="135">
        <v>58</v>
      </c>
      <c r="R22" s="135">
        <v>5</v>
      </c>
      <c r="S22" s="119">
        <v>148</v>
      </c>
      <c r="T22" s="121">
        <v>10</v>
      </c>
      <c r="U22" s="122">
        <v>2391.1999999999998</v>
      </c>
      <c r="V22" s="122">
        <f t="shared" si="2"/>
        <v>28.1</v>
      </c>
      <c r="W22" s="119">
        <v>3</v>
      </c>
      <c r="X22" s="119">
        <v>3</v>
      </c>
      <c r="Y22" s="120">
        <f t="shared" si="3"/>
        <v>0.43795620437956206</v>
      </c>
      <c r="Z22" s="123">
        <v>2</v>
      </c>
      <c r="AA22" s="124">
        <v>16</v>
      </c>
      <c r="AB22" s="125" t="s">
        <v>507</v>
      </c>
      <c r="AC22" s="134">
        <v>31</v>
      </c>
      <c r="AD22" s="126">
        <v>0.90326340326340326</v>
      </c>
      <c r="AE22" s="121" t="s">
        <v>507</v>
      </c>
    </row>
    <row r="23" spans="1:31" ht="25.5">
      <c r="A23" s="2">
        <v>21</v>
      </c>
      <c r="B23" s="9" t="s">
        <v>37</v>
      </c>
      <c r="C23" s="4" t="s">
        <v>39</v>
      </c>
      <c r="D23" s="53" t="s">
        <v>18</v>
      </c>
      <c r="E23" s="119">
        <v>343</v>
      </c>
      <c r="F23" s="119">
        <v>132</v>
      </c>
      <c r="G23" s="119">
        <v>343</v>
      </c>
      <c r="H23" s="120">
        <v>4.0491087238814778</v>
      </c>
      <c r="I23" s="120">
        <f t="shared" si="0"/>
        <v>0.24101665205959683</v>
      </c>
      <c r="J23" s="120">
        <f t="shared" si="1"/>
        <v>0.29116653367514983</v>
      </c>
      <c r="K23" s="10">
        <v>404.91087238814782</v>
      </c>
      <c r="L23" s="135">
        <v>97</v>
      </c>
      <c r="M23" s="135">
        <v>115</v>
      </c>
      <c r="N23" s="135">
        <v>128</v>
      </c>
      <c r="O23" s="135">
        <v>215</v>
      </c>
      <c r="P23" s="135">
        <v>73</v>
      </c>
      <c r="Q23" s="135">
        <v>17</v>
      </c>
      <c r="R23" s="135">
        <v>0</v>
      </c>
      <c r="S23" s="119">
        <v>92</v>
      </c>
      <c r="T23" s="121">
        <v>4</v>
      </c>
      <c r="U23" s="122">
        <v>2117.75</v>
      </c>
      <c r="V23" s="122">
        <f t="shared" si="2"/>
        <v>33</v>
      </c>
      <c r="W23" s="119">
        <v>0</v>
      </c>
      <c r="X23" s="119">
        <v>0</v>
      </c>
      <c r="Y23" s="120">
        <f t="shared" si="3"/>
        <v>0</v>
      </c>
      <c r="Z23" s="123">
        <v>1</v>
      </c>
      <c r="AA23" s="124">
        <v>9</v>
      </c>
      <c r="AB23" s="125" t="s">
        <v>507</v>
      </c>
      <c r="AC23" s="134">
        <v>12</v>
      </c>
      <c r="AD23" s="126">
        <v>0.80428954423592491</v>
      </c>
      <c r="AE23" s="121" t="s">
        <v>507</v>
      </c>
    </row>
    <row r="24" spans="1:31">
      <c r="A24" s="2">
        <v>22</v>
      </c>
      <c r="B24" s="9" t="s">
        <v>37</v>
      </c>
      <c r="C24" s="4" t="s">
        <v>40</v>
      </c>
      <c r="D24" s="53" t="s">
        <v>18</v>
      </c>
      <c r="E24" s="119">
        <v>495</v>
      </c>
      <c r="F24" s="119">
        <v>202</v>
      </c>
      <c r="G24" s="119">
        <v>495</v>
      </c>
      <c r="H24" s="120">
        <v>4.0777658785731941</v>
      </c>
      <c r="I24" s="120">
        <f t="shared" si="0"/>
        <v>0.36882851300029218</v>
      </c>
      <c r="J24" s="120">
        <f t="shared" si="1"/>
        <v>0.42019660107638246</v>
      </c>
      <c r="K24" s="10">
        <v>407.77658785731938</v>
      </c>
      <c r="L24" s="135">
        <v>259</v>
      </c>
      <c r="M24" s="135">
        <v>142</v>
      </c>
      <c r="N24" s="135">
        <v>148</v>
      </c>
      <c r="O24" s="135">
        <v>266</v>
      </c>
      <c r="P24" s="135">
        <v>65</v>
      </c>
      <c r="Q24" s="135">
        <v>37</v>
      </c>
      <c r="R24" s="135">
        <v>0</v>
      </c>
      <c r="S24" s="119">
        <v>141</v>
      </c>
      <c r="T24" s="121">
        <v>5</v>
      </c>
      <c r="U24" s="122">
        <v>2427.8000000000002</v>
      </c>
      <c r="V24" s="122">
        <f t="shared" si="2"/>
        <v>40.4</v>
      </c>
      <c r="W24" s="119">
        <v>2</v>
      </c>
      <c r="X24" s="119">
        <v>2</v>
      </c>
      <c r="Y24" s="120">
        <f t="shared" si="3"/>
        <v>0.40404040404040403</v>
      </c>
      <c r="Z24" s="123">
        <v>1</v>
      </c>
      <c r="AA24" s="124">
        <v>13</v>
      </c>
      <c r="AB24" s="125" t="s">
        <v>507</v>
      </c>
      <c r="AC24" s="134">
        <v>20</v>
      </c>
      <c r="AD24" s="126">
        <v>0.94250706880301593</v>
      </c>
      <c r="AE24" s="121" t="s">
        <v>507</v>
      </c>
    </row>
    <row r="25" spans="1:31">
      <c r="A25" s="2">
        <v>23</v>
      </c>
      <c r="B25" s="9" t="s">
        <v>37</v>
      </c>
      <c r="C25" s="4" t="s">
        <v>41</v>
      </c>
      <c r="D25" s="53" t="s">
        <v>32</v>
      </c>
      <c r="E25" s="119">
        <v>1018</v>
      </c>
      <c r="F25" s="119">
        <v>503</v>
      </c>
      <c r="G25" s="119">
        <v>1018</v>
      </c>
      <c r="H25" s="120">
        <v>4.2459125792459123</v>
      </c>
      <c r="I25" s="120">
        <f t="shared" si="0"/>
        <v>0.91841951504528196</v>
      </c>
      <c r="J25" s="120">
        <f t="shared" si="1"/>
        <v>0.86416189877930771</v>
      </c>
      <c r="K25" s="10">
        <v>424.59125792459128</v>
      </c>
      <c r="L25" s="135">
        <v>592</v>
      </c>
      <c r="M25" s="135">
        <v>574</v>
      </c>
      <c r="N25" s="135">
        <v>405</v>
      </c>
      <c r="O25" s="135">
        <v>593</v>
      </c>
      <c r="P25" s="135">
        <v>312</v>
      </c>
      <c r="Q25" s="135">
        <v>141</v>
      </c>
      <c r="R25" s="135">
        <v>3</v>
      </c>
      <c r="S25" s="119">
        <v>343</v>
      </c>
      <c r="T25" s="121">
        <v>17</v>
      </c>
      <c r="U25" s="122">
        <v>1410.3529411764705</v>
      </c>
      <c r="V25" s="122">
        <f t="shared" si="2"/>
        <v>29.588235294117649</v>
      </c>
      <c r="W25" s="119">
        <v>50</v>
      </c>
      <c r="X25" s="119">
        <v>50</v>
      </c>
      <c r="Y25" s="120">
        <f t="shared" si="3"/>
        <v>4.9115913555992137</v>
      </c>
      <c r="Z25" s="123">
        <v>3</v>
      </c>
      <c r="AA25" s="124">
        <v>43</v>
      </c>
      <c r="AB25" s="125" t="s">
        <v>507</v>
      </c>
      <c r="AC25" s="134">
        <v>106</v>
      </c>
      <c r="AD25" s="126">
        <v>2.1887259962832957</v>
      </c>
      <c r="AE25" s="121" t="s">
        <v>508</v>
      </c>
    </row>
    <row r="26" spans="1:31">
      <c r="A26" s="2">
        <v>24</v>
      </c>
      <c r="B26" s="9" t="s">
        <v>37</v>
      </c>
      <c r="C26" s="4" t="s">
        <v>42</v>
      </c>
      <c r="D26" s="53" t="s">
        <v>18</v>
      </c>
      <c r="E26" s="119">
        <v>550</v>
      </c>
      <c r="F26" s="119">
        <v>237</v>
      </c>
      <c r="G26" s="119">
        <v>550</v>
      </c>
      <c r="H26" s="120">
        <v>5.2859202306583368</v>
      </c>
      <c r="I26" s="120">
        <f t="shared" si="0"/>
        <v>0.43273444347063977</v>
      </c>
      <c r="J26" s="120">
        <f t="shared" si="1"/>
        <v>0.46688511230709151</v>
      </c>
      <c r="K26" s="10">
        <v>528.5920230658337</v>
      </c>
      <c r="L26" s="135">
        <v>262</v>
      </c>
      <c r="M26" s="135">
        <v>180</v>
      </c>
      <c r="N26" s="135">
        <v>228</v>
      </c>
      <c r="O26" s="135">
        <v>388</v>
      </c>
      <c r="P26" s="135">
        <v>190</v>
      </c>
      <c r="Q26" s="135">
        <v>61</v>
      </c>
      <c r="R26" s="135">
        <v>1</v>
      </c>
      <c r="S26" s="119">
        <v>177</v>
      </c>
      <c r="T26" s="121">
        <v>5</v>
      </c>
      <c r="U26" s="122">
        <v>2081</v>
      </c>
      <c r="V26" s="122">
        <f t="shared" si="2"/>
        <v>47.4</v>
      </c>
      <c r="W26" s="119">
        <v>0</v>
      </c>
      <c r="X26" s="119">
        <v>0</v>
      </c>
      <c r="Y26" s="120">
        <f t="shared" si="3"/>
        <v>0</v>
      </c>
      <c r="Z26" s="123">
        <v>1</v>
      </c>
      <c r="AA26" s="124">
        <v>11</v>
      </c>
      <c r="AB26" s="125" t="s">
        <v>507</v>
      </c>
      <c r="AC26" s="134">
        <v>25</v>
      </c>
      <c r="AD26" s="126">
        <v>1.3227513227513228</v>
      </c>
      <c r="AE26" s="121" t="s">
        <v>508</v>
      </c>
    </row>
    <row r="27" spans="1:31">
      <c r="A27" s="2">
        <v>25</v>
      </c>
      <c r="B27" s="9" t="s">
        <v>37</v>
      </c>
      <c r="C27" s="4" t="s">
        <v>43</v>
      </c>
      <c r="D27" s="53" t="s">
        <v>18</v>
      </c>
      <c r="E27" s="119">
        <v>410</v>
      </c>
      <c r="F27" s="119">
        <v>200</v>
      </c>
      <c r="G27" s="119">
        <v>410</v>
      </c>
      <c r="H27" s="120">
        <v>2.5660282888972334</v>
      </c>
      <c r="I27" s="120">
        <f t="shared" si="0"/>
        <v>0.36517674554484369</v>
      </c>
      <c r="J27" s="120">
        <f t="shared" si="1"/>
        <v>0.34804162917437731</v>
      </c>
      <c r="K27" s="10">
        <v>256.60282888972336</v>
      </c>
      <c r="L27" s="135">
        <v>217</v>
      </c>
      <c r="M27" s="135">
        <v>171</v>
      </c>
      <c r="N27" s="135">
        <v>148</v>
      </c>
      <c r="O27" s="135">
        <v>163</v>
      </c>
      <c r="P27" s="135">
        <v>170</v>
      </c>
      <c r="Q27" s="135">
        <v>30</v>
      </c>
      <c r="R27" s="135">
        <v>5</v>
      </c>
      <c r="S27" s="119">
        <v>179</v>
      </c>
      <c r="T27" s="121">
        <v>6</v>
      </c>
      <c r="U27" s="122">
        <v>2663</v>
      </c>
      <c r="V27" s="122">
        <f t="shared" si="2"/>
        <v>33.333333333333336</v>
      </c>
      <c r="W27" s="119">
        <v>7</v>
      </c>
      <c r="X27" s="119">
        <v>7</v>
      </c>
      <c r="Y27" s="120">
        <f t="shared" si="3"/>
        <v>1.7073170731707319</v>
      </c>
      <c r="Z27" s="123">
        <v>1</v>
      </c>
      <c r="AA27" s="124">
        <v>13</v>
      </c>
      <c r="AB27" s="125" t="s">
        <v>507</v>
      </c>
      <c r="AC27" s="134">
        <v>34</v>
      </c>
      <c r="AD27" s="126">
        <v>1.3923013923013923</v>
      </c>
      <c r="AE27" s="121" t="s">
        <v>507</v>
      </c>
    </row>
    <row r="28" spans="1:31">
      <c r="A28" s="2">
        <v>26</v>
      </c>
      <c r="B28" s="9" t="s">
        <v>37</v>
      </c>
      <c r="C28" s="4" t="s">
        <v>44</v>
      </c>
      <c r="D28" s="53" t="s">
        <v>18</v>
      </c>
      <c r="E28" s="119">
        <v>354</v>
      </c>
      <c r="F28" s="119">
        <v>149</v>
      </c>
      <c r="G28" s="119">
        <v>354</v>
      </c>
      <c r="H28" s="120">
        <v>3.371107513570136</v>
      </c>
      <c r="I28" s="120">
        <f t="shared" si="0"/>
        <v>0.27205667543090856</v>
      </c>
      <c r="J28" s="120">
        <f t="shared" si="1"/>
        <v>0.30050423592129166</v>
      </c>
      <c r="K28" s="10">
        <v>337.11075135701361</v>
      </c>
      <c r="L28" s="135">
        <v>201</v>
      </c>
      <c r="M28" s="135">
        <v>107</v>
      </c>
      <c r="N28" s="135">
        <v>164</v>
      </c>
      <c r="O28" s="135">
        <v>83</v>
      </c>
      <c r="P28" s="135">
        <v>93</v>
      </c>
      <c r="Q28" s="135">
        <v>84</v>
      </c>
      <c r="R28" s="135">
        <v>1</v>
      </c>
      <c r="S28" s="119">
        <v>114</v>
      </c>
      <c r="T28" s="121">
        <v>5</v>
      </c>
      <c r="U28" s="122">
        <v>2100.1999999999998</v>
      </c>
      <c r="V28" s="122">
        <f t="shared" si="2"/>
        <v>29.8</v>
      </c>
      <c r="W28" s="119">
        <v>1</v>
      </c>
      <c r="X28" s="119">
        <v>1</v>
      </c>
      <c r="Y28" s="120">
        <f t="shared" si="3"/>
        <v>0.2824858757062147</v>
      </c>
      <c r="Z28" s="123">
        <v>1</v>
      </c>
      <c r="AA28" s="124">
        <v>15</v>
      </c>
      <c r="AB28" s="125" t="s">
        <v>507</v>
      </c>
      <c r="AC28" s="134">
        <v>12</v>
      </c>
      <c r="AD28" s="126">
        <v>0.6696428571428571</v>
      </c>
      <c r="AE28" s="121" t="s">
        <v>507</v>
      </c>
    </row>
    <row r="29" spans="1:31">
      <c r="A29" s="2">
        <v>27</v>
      </c>
      <c r="B29" s="9" t="s">
        <v>37</v>
      </c>
      <c r="C29" s="4" t="s">
        <v>45</v>
      </c>
      <c r="D29" s="53" t="s">
        <v>32</v>
      </c>
      <c r="E29" s="119">
        <v>735</v>
      </c>
      <c r="F29" s="119">
        <v>373</v>
      </c>
      <c r="G29" s="119">
        <v>735</v>
      </c>
      <c r="H29" s="120">
        <v>4.4025157232704402</v>
      </c>
      <c r="I29" s="120">
        <f t="shared" si="0"/>
        <v>0.68105463044113357</v>
      </c>
      <c r="J29" s="120">
        <f t="shared" si="1"/>
        <v>0.62392828644674969</v>
      </c>
      <c r="K29" s="10">
        <v>440.25157232704402</v>
      </c>
      <c r="L29" s="135">
        <v>404</v>
      </c>
      <c r="M29" s="135">
        <v>233</v>
      </c>
      <c r="N29" s="135">
        <v>338</v>
      </c>
      <c r="O29" s="135">
        <v>380</v>
      </c>
      <c r="P29" s="135">
        <v>387</v>
      </c>
      <c r="Q29" s="135">
        <v>36</v>
      </c>
      <c r="R29" s="135">
        <v>2</v>
      </c>
      <c r="S29" s="119">
        <v>266</v>
      </c>
      <c r="T29" s="121">
        <v>8</v>
      </c>
      <c r="U29" s="122">
        <v>2086.875</v>
      </c>
      <c r="V29" s="122">
        <f t="shared" si="2"/>
        <v>46.625</v>
      </c>
      <c r="W29" s="119">
        <v>23</v>
      </c>
      <c r="X29" s="119">
        <v>23</v>
      </c>
      <c r="Y29" s="120">
        <f t="shared" si="3"/>
        <v>3.1292517006802725</v>
      </c>
      <c r="Z29" s="123">
        <v>2</v>
      </c>
      <c r="AA29" s="124">
        <v>27</v>
      </c>
      <c r="AB29" s="125" t="s">
        <v>507</v>
      </c>
      <c r="AC29" s="134">
        <v>126</v>
      </c>
      <c r="AD29" s="126">
        <v>3.6010288653901115</v>
      </c>
      <c r="AE29" s="121" t="s">
        <v>507</v>
      </c>
    </row>
    <row r="30" spans="1:31">
      <c r="A30" s="2">
        <v>28</v>
      </c>
      <c r="B30" s="9" t="s">
        <v>46</v>
      </c>
      <c r="C30" s="4" t="s">
        <v>47</v>
      </c>
      <c r="D30" s="53" t="s">
        <v>17</v>
      </c>
      <c r="E30" s="119">
        <v>1173</v>
      </c>
      <c r="F30" s="119">
        <v>579</v>
      </c>
      <c r="G30" s="119">
        <v>1173</v>
      </c>
      <c r="H30" s="120">
        <v>6.2014274385408408</v>
      </c>
      <c r="I30" s="120">
        <f t="shared" si="0"/>
        <v>1.0571866783523225</v>
      </c>
      <c r="J30" s="120">
        <f t="shared" si="1"/>
        <v>0.9957386122476698</v>
      </c>
      <c r="K30" s="10">
        <v>620.14274385408407</v>
      </c>
      <c r="L30" s="135">
        <v>730</v>
      </c>
      <c r="M30" s="135">
        <v>653</v>
      </c>
      <c r="N30" s="135">
        <v>430</v>
      </c>
      <c r="O30" s="135">
        <v>249</v>
      </c>
      <c r="P30" s="135">
        <v>222</v>
      </c>
      <c r="Q30" s="135">
        <v>31</v>
      </c>
      <c r="R30" s="135">
        <v>1</v>
      </c>
      <c r="S30" s="119">
        <v>394</v>
      </c>
      <c r="T30" s="121">
        <v>13</v>
      </c>
      <c r="U30" s="122">
        <v>1455</v>
      </c>
      <c r="V30" s="122">
        <f t="shared" si="2"/>
        <v>44.53846153846154</v>
      </c>
      <c r="W30" s="119">
        <v>10</v>
      </c>
      <c r="X30" s="119">
        <v>10</v>
      </c>
      <c r="Y30" s="120">
        <f t="shared" si="3"/>
        <v>0.85251491901108278</v>
      </c>
      <c r="Z30" s="123">
        <v>1</v>
      </c>
      <c r="AA30" s="124">
        <v>14</v>
      </c>
      <c r="AB30" s="125" t="s">
        <v>507</v>
      </c>
      <c r="AC30" s="134">
        <v>59</v>
      </c>
      <c r="AD30" s="126">
        <v>1.2701829924650161</v>
      </c>
      <c r="AE30" s="121" t="s">
        <v>508</v>
      </c>
    </row>
    <row r="31" spans="1:31">
      <c r="A31" s="2">
        <v>29</v>
      </c>
      <c r="B31" s="9" t="s">
        <v>46</v>
      </c>
      <c r="C31" s="4" t="s">
        <v>47</v>
      </c>
      <c r="D31" s="53" t="s">
        <v>18</v>
      </c>
      <c r="E31" s="119">
        <v>275</v>
      </c>
      <c r="F31" s="119">
        <v>101</v>
      </c>
      <c r="G31" s="119">
        <v>275</v>
      </c>
      <c r="H31" s="120">
        <v>4.4621126074963495</v>
      </c>
      <c r="I31" s="120">
        <f t="shared" si="0"/>
        <v>0.18441425650014609</v>
      </c>
      <c r="J31" s="120">
        <f t="shared" si="1"/>
        <v>0.23344255615354575</v>
      </c>
      <c r="K31" s="10">
        <v>446.2112607496349</v>
      </c>
      <c r="L31" s="135">
        <v>161</v>
      </c>
      <c r="M31" s="135">
        <v>152</v>
      </c>
      <c r="N31" s="135">
        <v>99</v>
      </c>
      <c r="O31" s="135">
        <v>48</v>
      </c>
      <c r="P31" s="135">
        <v>50</v>
      </c>
      <c r="Q31" s="135">
        <v>22</v>
      </c>
      <c r="R31" s="135">
        <v>0</v>
      </c>
      <c r="S31" s="119">
        <v>108</v>
      </c>
      <c r="T31" s="121">
        <v>3</v>
      </c>
      <c r="U31" s="122">
        <v>2054.3333333333335</v>
      </c>
      <c r="V31" s="122">
        <f t="shared" si="2"/>
        <v>33.666666666666664</v>
      </c>
      <c r="W31" s="119">
        <v>2</v>
      </c>
      <c r="X31" s="119">
        <v>2</v>
      </c>
      <c r="Y31" s="120">
        <f t="shared" si="3"/>
        <v>0.72727272727272729</v>
      </c>
      <c r="Z31" s="123">
        <v>1</v>
      </c>
      <c r="AA31" s="124">
        <v>4</v>
      </c>
      <c r="AB31" s="125" t="s">
        <v>507</v>
      </c>
      <c r="AC31" s="134">
        <v>7</v>
      </c>
      <c r="AD31" s="126">
        <v>0.72016460905349799</v>
      </c>
      <c r="AE31" s="121" t="s">
        <v>507</v>
      </c>
    </row>
    <row r="32" spans="1:31">
      <c r="A32" s="2">
        <v>30</v>
      </c>
      <c r="B32" s="9" t="s">
        <v>46</v>
      </c>
      <c r="C32" s="4" t="s">
        <v>48</v>
      </c>
      <c r="D32" s="53" t="s">
        <v>18</v>
      </c>
      <c r="E32" s="119">
        <v>330</v>
      </c>
      <c r="F32" s="119">
        <v>115</v>
      </c>
      <c r="G32" s="119">
        <v>330</v>
      </c>
      <c r="H32" s="120">
        <v>7.3138297872340425</v>
      </c>
      <c r="I32" s="120">
        <f t="shared" si="0"/>
        <v>0.20997662868828512</v>
      </c>
      <c r="J32" s="120">
        <f t="shared" si="1"/>
        <v>0.28013106738425497</v>
      </c>
      <c r="K32" s="10">
        <v>731.38297872340422</v>
      </c>
      <c r="L32" s="135">
        <v>181</v>
      </c>
      <c r="M32" s="135">
        <v>164</v>
      </c>
      <c r="N32" s="135">
        <v>115</v>
      </c>
      <c r="O32" s="135">
        <v>187</v>
      </c>
      <c r="P32" s="135">
        <v>137</v>
      </c>
      <c r="Q32" s="135">
        <v>17</v>
      </c>
      <c r="R32" s="135">
        <v>0</v>
      </c>
      <c r="S32" s="119">
        <v>122</v>
      </c>
      <c r="T32" s="121">
        <v>3</v>
      </c>
      <c r="U32" s="122">
        <v>1504</v>
      </c>
      <c r="V32" s="122">
        <f t="shared" si="2"/>
        <v>38.333333333333336</v>
      </c>
      <c r="W32" s="119">
        <v>0</v>
      </c>
      <c r="X32" s="119">
        <v>0</v>
      </c>
      <c r="Y32" s="120">
        <f t="shared" si="3"/>
        <v>0</v>
      </c>
      <c r="Z32" s="123">
        <v>1</v>
      </c>
      <c r="AA32" s="124">
        <v>7</v>
      </c>
      <c r="AB32" s="125" t="s">
        <v>508</v>
      </c>
      <c r="AC32" s="134">
        <v>0</v>
      </c>
      <c r="AD32" s="126">
        <v>0</v>
      </c>
      <c r="AE32" s="121" t="s">
        <v>508</v>
      </c>
    </row>
    <row r="33" spans="1:31">
      <c r="A33" s="2">
        <v>31</v>
      </c>
      <c r="B33" s="9" t="s">
        <v>46</v>
      </c>
      <c r="C33" s="4" t="s">
        <v>49</v>
      </c>
      <c r="D33" s="53" t="s">
        <v>18</v>
      </c>
      <c r="E33" s="119">
        <v>314</v>
      </c>
      <c r="F33" s="119">
        <v>116</v>
      </c>
      <c r="G33" s="119">
        <v>314</v>
      </c>
      <c r="H33" s="120">
        <v>6.1018266614846484</v>
      </c>
      <c r="I33" s="120">
        <f t="shared" si="0"/>
        <v>0.21180251241600936</v>
      </c>
      <c r="J33" s="120">
        <f t="shared" si="1"/>
        <v>0.26654895502623044</v>
      </c>
      <c r="K33" s="10">
        <v>610.18266614846482</v>
      </c>
      <c r="L33" s="135">
        <v>129</v>
      </c>
      <c r="M33" s="135">
        <v>166</v>
      </c>
      <c r="N33" s="135">
        <v>94</v>
      </c>
      <c r="O33" s="135">
        <v>109</v>
      </c>
      <c r="P33" s="135">
        <v>24</v>
      </c>
      <c r="Q33" s="135">
        <v>7</v>
      </c>
      <c r="R33" s="135">
        <v>4</v>
      </c>
      <c r="S33" s="119">
        <v>89</v>
      </c>
      <c r="T33" s="121">
        <v>3</v>
      </c>
      <c r="U33" s="122">
        <v>1715.3333333333333</v>
      </c>
      <c r="V33" s="122">
        <f t="shared" si="2"/>
        <v>38.666666666666664</v>
      </c>
      <c r="W33" s="119">
        <v>12</v>
      </c>
      <c r="X33" s="119">
        <v>17</v>
      </c>
      <c r="Y33" s="120">
        <f t="shared" si="3"/>
        <v>5.4140127388535033</v>
      </c>
      <c r="Z33" s="123">
        <v>1</v>
      </c>
      <c r="AA33" s="124">
        <v>6</v>
      </c>
      <c r="AB33" s="125" t="s">
        <v>507</v>
      </c>
      <c r="AC33" s="134">
        <v>10</v>
      </c>
      <c r="AD33" s="126">
        <v>0.99009900990099009</v>
      </c>
      <c r="AE33" s="121" t="s">
        <v>507</v>
      </c>
    </row>
    <row r="34" spans="1:31">
      <c r="A34" s="2">
        <v>32</v>
      </c>
      <c r="B34" s="9" t="s">
        <v>46</v>
      </c>
      <c r="C34" s="4" t="s">
        <v>50</v>
      </c>
      <c r="D34" s="53" t="s">
        <v>18</v>
      </c>
      <c r="E34" s="119">
        <v>660</v>
      </c>
      <c r="F34" s="119">
        <v>252</v>
      </c>
      <c r="G34" s="119">
        <v>660</v>
      </c>
      <c r="H34" s="120">
        <v>15.503875968992247</v>
      </c>
      <c r="I34" s="120">
        <f t="shared" si="0"/>
        <v>0.46012269938650308</v>
      </c>
      <c r="J34" s="120">
        <f t="shared" si="1"/>
        <v>0.56026213476850995</v>
      </c>
      <c r="K34" s="10">
        <v>1550.3875968992247</v>
      </c>
      <c r="L34" s="135">
        <v>276</v>
      </c>
      <c r="M34" s="135">
        <v>350</v>
      </c>
      <c r="N34" s="135">
        <v>140</v>
      </c>
      <c r="O34" s="135">
        <v>147</v>
      </c>
      <c r="P34" s="135">
        <v>115</v>
      </c>
      <c r="Q34" s="135">
        <v>16</v>
      </c>
      <c r="R34" s="135">
        <v>0</v>
      </c>
      <c r="S34" s="119">
        <v>161</v>
      </c>
      <c r="T34" s="121">
        <v>3</v>
      </c>
      <c r="U34" s="122">
        <v>1419</v>
      </c>
      <c r="V34" s="122">
        <f t="shared" si="2"/>
        <v>84</v>
      </c>
      <c r="W34" s="119">
        <v>6</v>
      </c>
      <c r="X34" s="119">
        <v>25</v>
      </c>
      <c r="Y34" s="120">
        <f t="shared" si="3"/>
        <v>3.7878787878787881</v>
      </c>
      <c r="Z34" s="123">
        <v>1</v>
      </c>
      <c r="AA34" s="124">
        <v>4</v>
      </c>
      <c r="AB34" s="125" t="s">
        <v>507</v>
      </c>
      <c r="AC34" s="134">
        <v>9</v>
      </c>
      <c r="AD34" s="126">
        <v>1.1435832274459974</v>
      </c>
      <c r="AE34" s="121" t="s">
        <v>507</v>
      </c>
    </row>
    <row r="35" spans="1:31">
      <c r="A35" s="2">
        <v>33</v>
      </c>
      <c r="B35" s="9" t="s">
        <v>46</v>
      </c>
      <c r="C35" s="4" t="s">
        <v>51</v>
      </c>
      <c r="D35" s="53" t="s">
        <v>18</v>
      </c>
      <c r="E35" s="119">
        <v>347</v>
      </c>
      <c r="F35" s="119">
        <v>123</v>
      </c>
      <c r="G35" s="119">
        <v>347</v>
      </c>
      <c r="H35" s="120">
        <v>6.5274642588412339</v>
      </c>
      <c r="I35" s="120">
        <f t="shared" ref="I35:I66" si="4">F35/F$147*100</f>
        <v>0.22458369851007889</v>
      </c>
      <c r="J35" s="120">
        <f t="shared" ref="J35:J66" si="5">G35/G$147*100</f>
        <v>0.29456206176465599</v>
      </c>
      <c r="K35" s="10">
        <v>652.74642588412337</v>
      </c>
      <c r="L35" s="135">
        <v>129</v>
      </c>
      <c r="M35" s="135">
        <v>179</v>
      </c>
      <c r="N35" s="135">
        <v>67</v>
      </c>
      <c r="O35" s="135">
        <v>50</v>
      </c>
      <c r="P35" s="135">
        <v>109</v>
      </c>
      <c r="Q35" s="135">
        <v>5</v>
      </c>
      <c r="R35" s="135">
        <v>0</v>
      </c>
      <c r="S35" s="119">
        <v>122</v>
      </c>
      <c r="T35" s="121">
        <v>3</v>
      </c>
      <c r="U35" s="122">
        <v>1772</v>
      </c>
      <c r="V35" s="122">
        <f t="shared" ref="V35:V66" si="6">F35/T35</f>
        <v>41</v>
      </c>
      <c r="W35" s="119">
        <v>0</v>
      </c>
      <c r="X35" s="119">
        <v>0</v>
      </c>
      <c r="Y35" s="120">
        <f t="shared" ref="Y35:Y66" si="7">X35/G35*100</f>
        <v>0</v>
      </c>
      <c r="Z35" s="123">
        <v>1</v>
      </c>
      <c r="AA35" s="124">
        <v>8</v>
      </c>
      <c r="AB35" s="125" t="s">
        <v>508</v>
      </c>
      <c r="AC35" s="134">
        <v>0</v>
      </c>
      <c r="AD35" s="126">
        <v>0</v>
      </c>
      <c r="AE35" s="121" t="s">
        <v>508</v>
      </c>
    </row>
    <row r="36" spans="1:31">
      <c r="A36" s="2">
        <v>34</v>
      </c>
      <c r="B36" s="9" t="s">
        <v>46</v>
      </c>
      <c r="C36" s="4" t="s">
        <v>52</v>
      </c>
      <c r="D36" s="53" t="s">
        <v>18</v>
      </c>
      <c r="E36" s="119">
        <v>390</v>
      </c>
      <c r="F36" s="119">
        <v>169</v>
      </c>
      <c r="G36" s="119">
        <v>390</v>
      </c>
      <c r="H36" s="120">
        <v>5.618786918311482</v>
      </c>
      <c r="I36" s="120">
        <f t="shared" si="4"/>
        <v>0.3085743499853929</v>
      </c>
      <c r="J36" s="120">
        <f t="shared" si="5"/>
        <v>0.33106398872684673</v>
      </c>
      <c r="K36" s="10">
        <v>561.87869183114822</v>
      </c>
      <c r="L36" s="135">
        <v>224</v>
      </c>
      <c r="M36" s="135">
        <v>312</v>
      </c>
      <c r="N36" s="135">
        <v>140</v>
      </c>
      <c r="O36" s="135">
        <v>204</v>
      </c>
      <c r="P36" s="135">
        <v>83</v>
      </c>
      <c r="Q36" s="135">
        <v>30</v>
      </c>
      <c r="R36" s="135">
        <v>0</v>
      </c>
      <c r="S36" s="119">
        <v>173</v>
      </c>
      <c r="T36" s="121">
        <v>4</v>
      </c>
      <c r="U36" s="122">
        <v>1735.25</v>
      </c>
      <c r="V36" s="122">
        <f t="shared" si="6"/>
        <v>42.25</v>
      </c>
      <c r="W36" s="119">
        <v>7</v>
      </c>
      <c r="X36" s="119">
        <v>7</v>
      </c>
      <c r="Y36" s="120">
        <f t="shared" si="7"/>
        <v>1.7948717948717947</v>
      </c>
      <c r="Z36" s="123">
        <v>1</v>
      </c>
      <c r="AA36" s="124">
        <v>11</v>
      </c>
      <c r="AB36" s="125" t="s">
        <v>507</v>
      </c>
      <c r="AC36" s="134">
        <v>13</v>
      </c>
      <c r="AD36" s="126">
        <v>0.94545454545454555</v>
      </c>
      <c r="AE36" s="121" t="s">
        <v>507</v>
      </c>
    </row>
    <row r="37" spans="1:31" ht="25.5">
      <c r="A37" s="2">
        <v>35</v>
      </c>
      <c r="B37" s="9" t="s">
        <v>53</v>
      </c>
      <c r="C37" s="4" t="s">
        <v>54</v>
      </c>
      <c r="D37" s="53" t="s">
        <v>18</v>
      </c>
      <c r="E37" s="119">
        <v>225</v>
      </c>
      <c r="F37" s="119">
        <v>73</v>
      </c>
      <c r="G37" s="119">
        <v>225</v>
      </c>
      <c r="H37" s="120">
        <v>5.6861258529188783</v>
      </c>
      <c r="I37" s="120">
        <f t="shared" si="4"/>
        <v>0.13328951212386794</v>
      </c>
      <c r="J37" s="120">
        <f t="shared" si="5"/>
        <v>0.19099845503471927</v>
      </c>
      <c r="K37" s="10">
        <v>568.61258529188785</v>
      </c>
      <c r="L37" s="135">
        <v>129</v>
      </c>
      <c r="M37" s="135">
        <v>86</v>
      </c>
      <c r="N37" s="135">
        <v>59</v>
      </c>
      <c r="O37" s="135">
        <v>33</v>
      </c>
      <c r="P37" s="135">
        <v>25</v>
      </c>
      <c r="Q37" s="135">
        <v>17</v>
      </c>
      <c r="R37" s="135">
        <v>0</v>
      </c>
      <c r="S37" s="119">
        <v>94</v>
      </c>
      <c r="T37" s="121">
        <v>3</v>
      </c>
      <c r="U37" s="122">
        <v>1319</v>
      </c>
      <c r="V37" s="122">
        <f t="shared" si="6"/>
        <v>24.333333333333332</v>
      </c>
      <c r="W37" s="119">
        <v>0</v>
      </c>
      <c r="X37" s="119">
        <v>0</v>
      </c>
      <c r="Y37" s="120">
        <f t="shared" si="7"/>
        <v>0</v>
      </c>
      <c r="Z37" s="123">
        <v>1</v>
      </c>
      <c r="AA37" s="124">
        <v>6</v>
      </c>
      <c r="AB37" s="125" t="s">
        <v>508</v>
      </c>
      <c r="AC37" s="134">
        <v>0</v>
      </c>
      <c r="AD37" s="126">
        <v>0</v>
      </c>
      <c r="AE37" s="121" t="s">
        <v>507</v>
      </c>
    </row>
    <row r="38" spans="1:31" ht="25.5">
      <c r="A38" s="2">
        <v>36</v>
      </c>
      <c r="B38" s="9" t="s">
        <v>53</v>
      </c>
      <c r="C38" s="4" t="s">
        <v>55</v>
      </c>
      <c r="D38" s="53" t="s">
        <v>17</v>
      </c>
      <c r="E38" s="119">
        <v>1076</v>
      </c>
      <c r="F38" s="119">
        <v>498</v>
      </c>
      <c r="G38" s="119">
        <v>1076</v>
      </c>
      <c r="H38" s="120">
        <v>8.8124488124488121</v>
      </c>
      <c r="I38" s="120">
        <f t="shared" si="4"/>
        <v>0.90929009640666092</v>
      </c>
      <c r="J38" s="120">
        <f t="shared" si="5"/>
        <v>0.91339705607714639</v>
      </c>
      <c r="K38" s="10">
        <v>881.2448812448813</v>
      </c>
      <c r="L38" s="135">
        <v>716</v>
      </c>
      <c r="M38" s="135">
        <v>793</v>
      </c>
      <c r="N38" s="135">
        <v>191</v>
      </c>
      <c r="O38" s="135">
        <v>205</v>
      </c>
      <c r="P38" s="135">
        <v>169</v>
      </c>
      <c r="Q38" s="135">
        <v>20</v>
      </c>
      <c r="R38" s="135">
        <v>1</v>
      </c>
      <c r="S38" s="119">
        <v>373</v>
      </c>
      <c r="T38" s="121">
        <v>8</v>
      </c>
      <c r="U38" s="122">
        <v>1526.25</v>
      </c>
      <c r="V38" s="122">
        <f t="shared" si="6"/>
        <v>62.25</v>
      </c>
      <c r="W38" s="119">
        <v>38</v>
      </c>
      <c r="X38" s="119">
        <v>38</v>
      </c>
      <c r="Y38" s="120">
        <f t="shared" si="7"/>
        <v>3.5315985130111525</v>
      </c>
      <c r="Z38" s="123">
        <v>4</v>
      </c>
      <c r="AA38" s="124">
        <v>37</v>
      </c>
      <c r="AB38" s="125" t="s">
        <v>507</v>
      </c>
      <c r="AC38" s="134">
        <v>53</v>
      </c>
      <c r="AD38" s="126">
        <v>1.9739292364990688</v>
      </c>
      <c r="AE38" s="121" t="s">
        <v>507</v>
      </c>
    </row>
    <row r="39" spans="1:31" ht="25.5">
      <c r="A39" s="2">
        <v>37</v>
      </c>
      <c r="B39" s="9" t="s">
        <v>53</v>
      </c>
      <c r="C39" s="4" t="s">
        <v>55</v>
      </c>
      <c r="D39" s="53" t="s">
        <v>18</v>
      </c>
      <c r="E39" s="119">
        <v>468</v>
      </c>
      <c r="F39" s="119">
        <v>176</v>
      </c>
      <c r="G39" s="119">
        <v>468</v>
      </c>
      <c r="H39" s="120">
        <v>5.289330922242315</v>
      </c>
      <c r="I39" s="120">
        <f t="shared" si="4"/>
        <v>0.32135553607946243</v>
      </c>
      <c r="J39" s="120">
        <f t="shared" si="5"/>
        <v>0.39727678647221604</v>
      </c>
      <c r="K39" s="10">
        <v>528.93309222423147</v>
      </c>
      <c r="L39" s="135">
        <v>319</v>
      </c>
      <c r="M39" s="135">
        <v>219</v>
      </c>
      <c r="N39" s="135">
        <v>143</v>
      </c>
      <c r="O39" s="135">
        <v>206</v>
      </c>
      <c r="P39" s="135">
        <v>232</v>
      </c>
      <c r="Q39" s="135">
        <v>7</v>
      </c>
      <c r="R39" s="135">
        <v>0</v>
      </c>
      <c r="S39" s="119">
        <v>146</v>
      </c>
      <c r="T39" s="121">
        <v>5</v>
      </c>
      <c r="U39" s="122">
        <v>1769.6</v>
      </c>
      <c r="V39" s="122">
        <f t="shared" si="6"/>
        <v>35.200000000000003</v>
      </c>
      <c r="W39" s="119">
        <v>6</v>
      </c>
      <c r="X39" s="119">
        <v>12</v>
      </c>
      <c r="Y39" s="120">
        <f t="shared" si="7"/>
        <v>2.5641025641025639</v>
      </c>
      <c r="Z39" s="123">
        <v>1</v>
      </c>
      <c r="AA39" s="124">
        <v>6</v>
      </c>
      <c r="AB39" s="125" t="s">
        <v>507</v>
      </c>
      <c r="AC39" s="134">
        <v>10</v>
      </c>
      <c r="AD39" s="126">
        <v>0.62774639045825487</v>
      </c>
      <c r="AE39" s="121" t="s">
        <v>508</v>
      </c>
    </row>
    <row r="40" spans="1:31" ht="25.5">
      <c r="A40" s="2">
        <v>38</v>
      </c>
      <c r="B40" s="9" t="s">
        <v>53</v>
      </c>
      <c r="C40" s="4" t="s">
        <v>56</v>
      </c>
      <c r="D40" s="53" t="s">
        <v>32</v>
      </c>
      <c r="E40" s="119">
        <v>529</v>
      </c>
      <c r="F40" s="119">
        <v>242</v>
      </c>
      <c r="G40" s="119">
        <v>529</v>
      </c>
      <c r="H40" s="120">
        <v>4.6612036302757955</v>
      </c>
      <c r="I40" s="120">
        <f t="shared" si="4"/>
        <v>0.44186386210926087</v>
      </c>
      <c r="J40" s="120">
        <f t="shared" si="5"/>
        <v>0.44905858983718439</v>
      </c>
      <c r="K40" s="10">
        <v>466.12036302757951</v>
      </c>
      <c r="L40" s="135">
        <v>334</v>
      </c>
      <c r="M40" s="135">
        <v>342</v>
      </c>
      <c r="N40" s="135">
        <v>214</v>
      </c>
      <c r="O40" s="135">
        <v>142</v>
      </c>
      <c r="P40" s="135">
        <v>86</v>
      </c>
      <c r="Q40" s="135">
        <v>57</v>
      </c>
      <c r="R40" s="135">
        <v>2</v>
      </c>
      <c r="S40" s="119">
        <v>189</v>
      </c>
      <c r="T40" s="121">
        <v>8</v>
      </c>
      <c r="U40" s="122">
        <v>1418.625</v>
      </c>
      <c r="V40" s="122">
        <f t="shared" si="6"/>
        <v>30.25</v>
      </c>
      <c r="W40" s="119">
        <v>19</v>
      </c>
      <c r="X40" s="119">
        <v>19</v>
      </c>
      <c r="Y40" s="120">
        <f t="shared" si="7"/>
        <v>3.5916824196597354</v>
      </c>
      <c r="Z40" s="123">
        <v>2</v>
      </c>
      <c r="AA40" s="124">
        <v>15</v>
      </c>
      <c r="AB40" s="125" t="s">
        <v>507</v>
      </c>
      <c r="AC40" s="134">
        <v>28</v>
      </c>
      <c r="AD40" s="126">
        <v>1.2383900928792571</v>
      </c>
      <c r="AE40" s="121" t="s">
        <v>508</v>
      </c>
    </row>
    <row r="41" spans="1:31" ht="25.5">
      <c r="A41" s="2">
        <v>39</v>
      </c>
      <c r="B41" s="9" t="s">
        <v>53</v>
      </c>
      <c r="C41" s="4" t="s">
        <v>57</v>
      </c>
      <c r="D41" s="53" t="s">
        <v>18</v>
      </c>
      <c r="E41" s="119">
        <v>300</v>
      </c>
      <c r="F41" s="119">
        <v>101</v>
      </c>
      <c r="G41" s="119">
        <v>300</v>
      </c>
      <c r="H41" s="120">
        <v>7.9808459696727851</v>
      </c>
      <c r="I41" s="120">
        <f t="shared" si="4"/>
        <v>0.18441425650014609</v>
      </c>
      <c r="J41" s="120">
        <f t="shared" si="5"/>
        <v>0.25466460671295904</v>
      </c>
      <c r="K41" s="10">
        <v>798.08459696727857</v>
      </c>
      <c r="L41" s="135">
        <v>41</v>
      </c>
      <c r="M41" s="135">
        <v>84</v>
      </c>
      <c r="N41" s="135">
        <v>36</v>
      </c>
      <c r="O41" s="135">
        <v>31</v>
      </c>
      <c r="P41" s="135">
        <v>40</v>
      </c>
      <c r="Q41" s="135">
        <v>0</v>
      </c>
      <c r="R41" s="135">
        <v>0</v>
      </c>
      <c r="S41" s="119">
        <v>78</v>
      </c>
      <c r="T41" s="121">
        <v>2</v>
      </c>
      <c r="U41" s="122">
        <v>1879.5</v>
      </c>
      <c r="V41" s="122">
        <f t="shared" si="6"/>
        <v>50.5</v>
      </c>
      <c r="W41" s="119">
        <v>0</v>
      </c>
      <c r="X41" s="119">
        <v>0</v>
      </c>
      <c r="Y41" s="120">
        <f t="shared" si="7"/>
        <v>0</v>
      </c>
      <c r="Z41" s="123">
        <v>1</v>
      </c>
      <c r="AA41" s="124">
        <v>5</v>
      </c>
      <c r="AB41" s="125" t="s">
        <v>507</v>
      </c>
      <c r="AC41" s="134">
        <v>12</v>
      </c>
      <c r="AD41" s="126">
        <v>1.5228426395939088</v>
      </c>
      <c r="AE41" s="121" t="s">
        <v>508</v>
      </c>
    </row>
    <row r="42" spans="1:31" ht="25.5">
      <c r="A42" s="2">
        <v>40</v>
      </c>
      <c r="B42" s="9" t="s">
        <v>53</v>
      </c>
      <c r="C42" s="4" t="s">
        <v>58</v>
      </c>
      <c r="D42" s="53" t="s">
        <v>18</v>
      </c>
      <c r="E42" s="119">
        <v>353</v>
      </c>
      <c r="F42" s="119">
        <v>108</v>
      </c>
      <c r="G42" s="119">
        <v>353</v>
      </c>
      <c r="H42" s="120">
        <v>8.1486611265004623</v>
      </c>
      <c r="I42" s="120">
        <f t="shared" si="4"/>
        <v>0.19719544259421559</v>
      </c>
      <c r="J42" s="120">
        <f t="shared" si="5"/>
        <v>0.29965535389891512</v>
      </c>
      <c r="K42" s="10">
        <v>814.86611265004615</v>
      </c>
      <c r="L42" s="135">
        <v>227</v>
      </c>
      <c r="M42" s="135">
        <v>182</v>
      </c>
      <c r="N42" s="135">
        <v>76</v>
      </c>
      <c r="O42" s="135">
        <v>47</v>
      </c>
      <c r="P42" s="135">
        <v>8</v>
      </c>
      <c r="Q42" s="135">
        <v>0</v>
      </c>
      <c r="R42" s="135">
        <v>0</v>
      </c>
      <c r="S42" s="119">
        <v>122</v>
      </c>
      <c r="T42" s="121">
        <v>3</v>
      </c>
      <c r="U42" s="122">
        <v>1444</v>
      </c>
      <c r="V42" s="122">
        <f t="shared" si="6"/>
        <v>36</v>
      </c>
      <c r="W42" s="119">
        <v>12</v>
      </c>
      <c r="X42" s="119">
        <v>12</v>
      </c>
      <c r="Y42" s="120">
        <f t="shared" si="7"/>
        <v>3.3994334277620402</v>
      </c>
      <c r="Z42" s="123">
        <v>1</v>
      </c>
      <c r="AA42" s="124">
        <v>6</v>
      </c>
      <c r="AB42" s="125" t="s">
        <v>507</v>
      </c>
      <c r="AC42" s="134">
        <v>7</v>
      </c>
      <c r="AD42" s="126">
        <v>0.83832335329341312</v>
      </c>
      <c r="AE42" s="121" t="s">
        <v>508</v>
      </c>
    </row>
    <row r="43" spans="1:31">
      <c r="A43" s="2">
        <v>41</v>
      </c>
      <c r="B43" s="9" t="s">
        <v>59</v>
      </c>
      <c r="C43" s="4" t="s">
        <v>60</v>
      </c>
      <c r="D43" s="53" t="s">
        <v>18</v>
      </c>
      <c r="E43" s="119">
        <v>486</v>
      </c>
      <c r="F43" s="119">
        <v>186</v>
      </c>
      <c r="G43" s="119">
        <v>486</v>
      </c>
      <c r="H43" s="120">
        <v>3.639631543473377</v>
      </c>
      <c r="I43" s="120">
        <f t="shared" si="4"/>
        <v>0.33961437335670464</v>
      </c>
      <c r="J43" s="120">
        <f t="shared" si="5"/>
        <v>0.41255666287499365</v>
      </c>
      <c r="K43" s="10">
        <v>363.96315434733771</v>
      </c>
      <c r="L43" s="135">
        <v>245</v>
      </c>
      <c r="M43" s="135">
        <v>293</v>
      </c>
      <c r="N43" s="135">
        <v>84</v>
      </c>
      <c r="O43" s="135">
        <v>69</v>
      </c>
      <c r="P43" s="135">
        <v>74</v>
      </c>
      <c r="Q43" s="135">
        <v>0</v>
      </c>
      <c r="R43" s="135">
        <v>0</v>
      </c>
      <c r="S43" s="119">
        <v>154</v>
      </c>
      <c r="T43" s="121">
        <v>7</v>
      </c>
      <c r="U43" s="122">
        <v>1907.5714285714287</v>
      </c>
      <c r="V43" s="122">
        <f t="shared" si="6"/>
        <v>26.571428571428573</v>
      </c>
      <c r="W43" s="119">
        <v>2</v>
      </c>
      <c r="X43" s="119">
        <v>7</v>
      </c>
      <c r="Y43" s="120">
        <f t="shared" si="7"/>
        <v>1.440329218106996</v>
      </c>
      <c r="Z43" s="123">
        <v>1</v>
      </c>
      <c r="AA43" s="124">
        <v>13</v>
      </c>
      <c r="AB43" s="125" t="s">
        <v>507</v>
      </c>
      <c r="AC43" s="134">
        <v>8</v>
      </c>
      <c r="AD43" s="126">
        <v>0.35698348951360998</v>
      </c>
      <c r="AE43" s="121" t="s">
        <v>508</v>
      </c>
    </row>
    <row r="44" spans="1:31">
      <c r="A44" s="2">
        <v>42</v>
      </c>
      <c r="B44" s="9" t="s">
        <v>59</v>
      </c>
      <c r="C44" s="4" t="s">
        <v>61</v>
      </c>
      <c r="D44" s="53" t="s">
        <v>18</v>
      </c>
      <c r="E44" s="119">
        <v>866</v>
      </c>
      <c r="F44" s="119">
        <v>387</v>
      </c>
      <c r="G44" s="119">
        <v>866</v>
      </c>
      <c r="H44" s="120">
        <v>13.548185231539426</v>
      </c>
      <c r="I44" s="120">
        <f t="shared" si="4"/>
        <v>0.70661700262927263</v>
      </c>
      <c r="J44" s="120">
        <f t="shared" si="5"/>
        <v>0.73513183137807503</v>
      </c>
      <c r="K44" s="10">
        <v>1354.8185231539426</v>
      </c>
      <c r="L44" s="135">
        <v>386</v>
      </c>
      <c r="M44" s="135">
        <v>388</v>
      </c>
      <c r="N44" s="135">
        <v>160</v>
      </c>
      <c r="O44" s="135">
        <v>324</v>
      </c>
      <c r="P44" s="135">
        <v>19</v>
      </c>
      <c r="Q44" s="135">
        <v>40</v>
      </c>
      <c r="R44" s="135">
        <v>0</v>
      </c>
      <c r="S44" s="119">
        <v>323</v>
      </c>
      <c r="T44" s="121">
        <v>3</v>
      </c>
      <c r="U44" s="122">
        <v>2130.6666666666665</v>
      </c>
      <c r="V44" s="122">
        <f t="shared" si="6"/>
        <v>129</v>
      </c>
      <c r="W44" s="119">
        <v>0</v>
      </c>
      <c r="X44" s="119">
        <v>0</v>
      </c>
      <c r="Y44" s="120">
        <f t="shared" si="7"/>
        <v>0</v>
      </c>
      <c r="Z44" s="123">
        <v>1</v>
      </c>
      <c r="AA44" s="124">
        <v>12</v>
      </c>
      <c r="AB44" s="125" t="s">
        <v>507</v>
      </c>
      <c r="AC44" s="134">
        <v>29</v>
      </c>
      <c r="AD44" s="126">
        <v>2.2834645669291338</v>
      </c>
      <c r="AE44" s="121" t="s">
        <v>508</v>
      </c>
    </row>
    <row r="45" spans="1:31">
      <c r="A45" s="2">
        <v>43</v>
      </c>
      <c r="B45" s="9" t="s">
        <v>59</v>
      </c>
      <c r="C45" s="4" t="s">
        <v>62</v>
      </c>
      <c r="D45" s="53" t="s">
        <v>32</v>
      </c>
      <c r="E45" s="119">
        <v>557</v>
      </c>
      <c r="F45" s="119">
        <v>180</v>
      </c>
      <c r="G45" s="119">
        <v>557</v>
      </c>
      <c r="H45" s="120">
        <v>7.2215739660313751</v>
      </c>
      <c r="I45" s="120">
        <f t="shared" si="4"/>
        <v>0.32865907099035929</v>
      </c>
      <c r="J45" s="120">
        <f t="shared" si="5"/>
        <v>0.47282728646372729</v>
      </c>
      <c r="K45" s="10">
        <v>722.1573966031375</v>
      </c>
      <c r="L45" s="135">
        <v>407</v>
      </c>
      <c r="M45" s="135">
        <v>424</v>
      </c>
      <c r="N45" s="135">
        <v>92</v>
      </c>
      <c r="O45" s="135">
        <v>245</v>
      </c>
      <c r="P45" s="135">
        <v>144</v>
      </c>
      <c r="Q45" s="135">
        <v>9</v>
      </c>
      <c r="R45" s="135">
        <v>0</v>
      </c>
      <c r="S45" s="119">
        <v>225</v>
      </c>
      <c r="T45" s="121">
        <v>6</v>
      </c>
      <c r="U45" s="122">
        <v>1285.5</v>
      </c>
      <c r="V45" s="122">
        <f t="shared" si="6"/>
        <v>30</v>
      </c>
      <c r="W45" s="119">
        <v>2</v>
      </c>
      <c r="X45" s="119">
        <v>2</v>
      </c>
      <c r="Y45" s="120">
        <f t="shared" si="7"/>
        <v>0.35906642728904847</v>
      </c>
      <c r="Z45" s="123">
        <v>2</v>
      </c>
      <c r="AA45" s="124">
        <v>20</v>
      </c>
      <c r="AB45" s="125" t="s">
        <v>507</v>
      </c>
      <c r="AC45" s="134">
        <v>11</v>
      </c>
      <c r="AD45" s="126">
        <v>0.69708491761723701</v>
      </c>
      <c r="AE45" s="121" t="s">
        <v>508</v>
      </c>
    </row>
    <row r="46" spans="1:31">
      <c r="A46" s="2">
        <v>44</v>
      </c>
      <c r="B46" s="9" t="s">
        <v>59</v>
      </c>
      <c r="C46" s="4" t="s">
        <v>63</v>
      </c>
      <c r="D46" s="53" t="s">
        <v>32</v>
      </c>
      <c r="E46" s="119">
        <v>712</v>
      </c>
      <c r="F46" s="119">
        <v>260</v>
      </c>
      <c r="G46" s="119">
        <v>712</v>
      </c>
      <c r="H46" s="120">
        <v>15.617459969291511</v>
      </c>
      <c r="I46" s="120">
        <f t="shared" si="4"/>
        <v>0.47472976920829685</v>
      </c>
      <c r="J46" s="120">
        <f t="shared" si="5"/>
        <v>0.60440399993208949</v>
      </c>
      <c r="K46" s="10">
        <v>1561.745996929151</v>
      </c>
      <c r="L46" s="135">
        <v>351</v>
      </c>
      <c r="M46" s="135">
        <v>467</v>
      </c>
      <c r="N46" s="135">
        <v>111</v>
      </c>
      <c r="O46" s="135">
        <v>167</v>
      </c>
      <c r="P46" s="135">
        <v>25</v>
      </c>
      <c r="Q46" s="135">
        <v>14</v>
      </c>
      <c r="R46" s="135">
        <v>0</v>
      </c>
      <c r="S46" s="119">
        <v>288</v>
      </c>
      <c r="T46" s="121">
        <v>2</v>
      </c>
      <c r="U46" s="122">
        <v>2279.5</v>
      </c>
      <c r="V46" s="122">
        <f t="shared" si="6"/>
        <v>130</v>
      </c>
      <c r="W46" s="119">
        <v>0</v>
      </c>
      <c r="X46" s="119">
        <v>0</v>
      </c>
      <c r="Y46" s="120">
        <f t="shared" si="7"/>
        <v>0</v>
      </c>
      <c r="Z46" s="123">
        <v>1</v>
      </c>
      <c r="AA46" s="124">
        <v>9</v>
      </c>
      <c r="AB46" s="125" t="s">
        <v>507</v>
      </c>
      <c r="AC46" s="134">
        <v>13</v>
      </c>
      <c r="AD46" s="126">
        <v>1.5348288075560803</v>
      </c>
      <c r="AE46" s="121" t="s">
        <v>508</v>
      </c>
    </row>
    <row r="47" spans="1:31">
      <c r="A47" s="2">
        <v>45</v>
      </c>
      <c r="B47" s="9" t="s">
        <v>59</v>
      </c>
      <c r="C47" s="4" t="s">
        <v>64</v>
      </c>
      <c r="D47" s="53" t="s">
        <v>18</v>
      </c>
      <c r="E47" s="119">
        <v>369</v>
      </c>
      <c r="F47" s="119">
        <v>130</v>
      </c>
      <c r="G47" s="119">
        <v>369</v>
      </c>
      <c r="H47" s="120">
        <v>8.9476236663433557</v>
      </c>
      <c r="I47" s="120">
        <f t="shared" si="4"/>
        <v>0.23736488460414842</v>
      </c>
      <c r="J47" s="120">
        <f t="shared" si="5"/>
        <v>0.31323746625693966</v>
      </c>
      <c r="K47" s="10">
        <v>894.76236663433554</v>
      </c>
      <c r="L47" s="135">
        <v>198</v>
      </c>
      <c r="M47" s="135">
        <v>195</v>
      </c>
      <c r="N47" s="135">
        <v>87</v>
      </c>
      <c r="O47" s="135">
        <v>220</v>
      </c>
      <c r="P47" s="135">
        <v>84</v>
      </c>
      <c r="Q47" s="135">
        <v>24</v>
      </c>
      <c r="R47" s="135">
        <v>1</v>
      </c>
      <c r="S47" s="119">
        <v>132</v>
      </c>
      <c r="T47" s="121">
        <v>4</v>
      </c>
      <c r="U47" s="122">
        <v>1031</v>
      </c>
      <c r="V47" s="122">
        <f t="shared" si="6"/>
        <v>32.5</v>
      </c>
      <c r="W47" s="119">
        <v>2</v>
      </c>
      <c r="X47" s="119">
        <v>2</v>
      </c>
      <c r="Y47" s="120">
        <f t="shared" si="7"/>
        <v>0.54200542005420049</v>
      </c>
      <c r="Z47" s="123">
        <v>1</v>
      </c>
      <c r="AA47" s="124">
        <v>10</v>
      </c>
      <c r="AB47" s="125" t="s">
        <v>507</v>
      </c>
      <c r="AC47" s="134">
        <v>8</v>
      </c>
      <c r="AD47" s="126">
        <v>1.0781671159029651</v>
      </c>
      <c r="AE47" s="121" t="s">
        <v>508</v>
      </c>
    </row>
    <row r="48" spans="1:31">
      <c r="A48" s="2">
        <v>46</v>
      </c>
      <c r="B48" s="9" t="s">
        <v>59</v>
      </c>
      <c r="C48" s="4" t="s">
        <v>65</v>
      </c>
      <c r="D48" s="53" t="s">
        <v>18</v>
      </c>
      <c r="E48" s="119">
        <v>572</v>
      </c>
      <c r="F48" s="119">
        <v>195</v>
      </c>
      <c r="G48" s="119">
        <v>572</v>
      </c>
      <c r="H48" s="120">
        <v>13.995595791534132</v>
      </c>
      <c r="I48" s="120">
        <f t="shared" si="4"/>
        <v>0.35604732690622265</v>
      </c>
      <c r="J48" s="120">
        <f t="shared" si="5"/>
        <v>0.48556051679937523</v>
      </c>
      <c r="K48" s="10">
        <v>1399.5595791534133</v>
      </c>
      <c r="L48" s="135">
        <v>362</v>
      </c>
      <c r="M48" s="135">
        <v>331</v>
      </c>
      <c r="N48" s="135">
        <v>98</v>
      </c>
      <c r="O48" s="135">
        <v>72</v>
      </c>
      <c r="P48" s="135">
        <v>6</v>
      </c>
      <c r="Q48" s="135">
        <v>36</v>
      </c>
      <c r="R48" s="135">
        <v>0</v>
      </c>
      <c r="S48" s="119">
        <v>203</v>
      </c>
      <c r="T48" s="121">
        <v>3</v>
      </c>
      <c r="U48" s="122">
        <v>1362.3333333333333</v>
      </c>
      <c r="V48" s="122">
        <f t="shared" si="6"/>
        <v>65</v>
      </c>
      <c r="W48" s="119">
        <v>0</v>
      </c>
      <c r="X48" s="119">
        <v>0</v>
      </c>
      <c r="Y48" s="120">
        <f t="shared" si="7"/>
        <v>0</v>
      </c>
      <c r="Z48" s="123">
        <v>1</v>
      </c>
      <c r="AA48" s="124">
        <v>14</v>
      </c>
      <c r="AB48" s="125" t="s">
        <v>507</v>
      </c>
      <c r="AC48" s="134">
        <v>5</v>
      </c>
      <c r="AD48" s="126">
        <v>0.70028011204481799</v>
      </c>
      <c r="AE48" s="121" t="s">
        <v>508</v>
      </c>
    </row>
    <row r="49" spans="1:31">
      <c r="A49" s="2">
        <v>47</v>
      </c>
      <c r="B49" s="9" t="s">
        <v>66</v>
      </c>
      <c r="C49" s="4" t="s">
        <v>67</v>
      </c>
      <c r="D49" s="53" t="s">
        <v>18</v>
      </c>
      <c r="E49" s="119">
        <v>333</v>
      </c>
      <c r="F49" s="119">
        <v>139</v>
      </c>
      <c r="G49" s="119">
        <v>333</v>
      </c>
      <c r="H49" s="120">
        <v>6.6084540583449094</v>
      </c>
      <c r="I49" s="120">
        <f t="shared" si="4"/>
        <v>0.25379783815366636</v>
      </c>
      <c r="J49" s="120">
        <f t="shared" si="5"/>
        <v>0.28267771345138454</v>
      </c>
      <c r="K49" s="10">
        <v>660.84540583449086</v>
      </c>
      <c r="L49" s="135">
        <v>141</v>
      </c>
      <c r="M49" s="135">
        <v>149</v>
      </c>
      <c r="N49" s="135">
        <v>150</v>
      </c>
      <c r="O49" s="135">
        <v>247</v>
      </c>
      <c r="P49" s="135">
        <v>75</v>
      </c>
      <c r="Q49" s="135">
        <v>13</v>
      </c>
      <c r="R49" s="135">
        <v>0</v>
      </c>
      <c r="S49" s="119">
        <v>81</v>
      </c>
      <c r="T49" s="121">
        <v>6</v>
      </c>
      <c r="U49" s="122">
        <v>839.83333333333337</v>
      </c>
      <c r="V49" s="122">
        <f t="shared" si="6"/>
        <v>23.166666666666668</v>
      </c>
      <c r="W49" s="119">
        <v>1</v>
      </c>
      <c r="X49" s="119">
        <v>1</v>
      </c>
      <c r="Y49" s="120">
        <f t="shared" si="7"/>
        <v>0.3003003003003003</v>
      </c>
      <c r="Z49" s="123">
        <v>1</v>
      </c>
      <c r="AA49" s="124">
        <v>8</v>
      </c>
      <c r="AB49" s="125" t="s">
        <v>508</v>
      </c>
      <c r="AC49" s="134">
        <v>0</v>
      </c>
      <c r="AD49" s="126">
        <v>0</v>
      </c>
      <c r="AE49" s="121" t="s">
        <v>507</v>
      </c>
    </row>
    <row r="50" spans="1:31">
      <c r="A50" s="2">
        <v>48</v>
      </c>
      <c r="B50" s="9" t="s">
        <v>66</v>
      </c>
      <c r="C50" s="4" t="s">
        <v>68</v>
      </c>
      <c r="D50" s="53" t="s">
        <v>32</v>
      </c>
      <c r="E50" s="119">
        <v>829</v>
      </c>
      <c r="F50" s="119">
        <v>376</v>
      </c>
      <c r="G50" s="119">
        <v>829</v>
      </c>
      <c r="H50" s="120">
        <v>5.865289373142776</v>
      </c>
      <c r="I50" s="120">
        <f t="shared" si="4"/>
        <v>0.68653228162430624</v>
      </c>
      <c r="J50" s="120">
        <f t="shared" si="5"/>
        <v>0.70372319655014348</v>
      </c>
      <c r="K50" s="10">
        <v>586.52893731427764</v>
      </c>
      <c r="L50" s="135">
        <v>536</v>
      </c>
      <c r="M50" s="135">
        <v>510</v>
      </c>
      <c r="N50" s="135">
        <v>319</v>
      </c>
      <c r="O50" s="135">
        <v>442</v>
      </c>
      <c r="P50" s="135">
        <v>177</v>
      </c>
      <c r="Q50" s="135">
        <v>11</v>
      </c>
      <c r="R50" s="135">
        <v>0</v>
      </c>
      <c r="S50" s="119">
        <v>281</v>
      </c>
      <c r="T50" s="121">
        <v>7</v>
      </c>
      <c r="U50" s="122">
        <v>2019.1428571428571</v>
      </c>
      <c r="V50" s="122">
        <f t="shared" si="6"/>
        <v>53.714285714285715</v>
      </c>
      <c r="W50" s="119">
        <v>57</v>
      </c>
      <c r="X50" s="119">
        <v>68</v>
      </c>
      <c r="Y50" s="120">
        <f t="shared" si="7"/>
        <v>8.2026537997587461</v>
      </c>
      <c r="Z50" s="123">
        <v>2</v>
      </c>
      <c r="AA50" s="124">
        <v>26</v>
      </c>
      <c r="AB50" s="125" t="s">
        <v>507</v>
      </c>
      <c r="AC50" s="134">
        <v>49</v>
      </c>
      <c r="AD50" s="126">
        <v>1.6171617161716172</v>
      </c>
      <c r="AE50" s="121" t="s">
        <v>508</v>
      </c>
    </row>
    <row r="51" spans="1:31">
      <c r="A51" s="2">
        <v>49</v>
      </c>
      <c r="B51" s="9" t="s">
        <v>66</v>
      </c>
      <c r="C51" s="4" t="s">
        <v>69</v>
      </c>
      <c r="D51" s="53" t="s">
        <v>17</v>
      </c>
      <c r="E51" s="119">
        <v>4977</v>
      </c>
      <c r="F51" s="119">
        <v>2432</v>
      </c>
      <c r="G51" s="119">
        <v>4977</v>
      </c>
      <c r="H51" s="120">
        <v>7.0383097874506806</v>
      </c>
      <c r="I51" s="120">
        <f t="shared" si="4"/>
        <v>4.4405492258252997</v>
      </c>
      <c r="J51" s="120">
        <f t="shared" si="5"/>
        <v>4.2248858253679904</v>
      </c>
      <c r="K51" s="10">
        <v>703.83097874506802</v>
      </c>
      <c r="L51" s="135">
        <v>2694</v>
      </c>
      <c r="M51" s="135">
        <v>2769</v>
      </c>
      <c r="N51" s="135">
        <v>1828</v>
      </c>
      <c r="O51" s="135">
        <v>1866</v>
      </c>
      <c r="P51" s="135">
        <v>1759</v>
      </c>
      <c r="Q51" s="135">
        <v>194</v>
      </c>
      <c r="R51" s="135">
        <v>28</v>
      </c>
      <c r="S51" s="119">
        <v>0</v>
      </c>
      <c r="T51" s="121">
        <v>43</v>
      </c>
      <c r="U51" s="122">
        <v>1644.4883720930231</v>
      </c>
      <c r="V51" s="122">
        <f t="shared" si="6"/>
        <v>56.558139534883722</v>
      </c>
      <c r="W51" s="119">
        <v>63</v>
      </c>
      <c r="X51" s="119">
        <v>63</v>
      </c>
      <c r="Y51" s="120">
        <f t="shared" si="7"/>
        <v>1.2658227848101267</v>
      </c>
      <c r="Z51" s="123">
        <v>7</v>
      </c>
      <c r="AA51" s="124">
        <v>80</v>
      </c>
      <c r="AB51" s="125" t="s">
        <v>507</v>
      </c>
      <c r="AC51" s="134">
        <v>537</v>
      </c>
      <c r="AD51" s="126">
        <v>2.9458555049646167</v>
      </c>
      <c r="AE51" s="121" t="s">
        <v>507</v>
      </c>
    </row>
    <row r="52" spans="1:31">
      <c r="A52" s="2">
        <v>50</v>
      </c>
      <c r="B52" s="9" t="s">
        <v>66</v>
      </c>
      <c r="C52" s="4" t="s">
        <v>69</v>
      </c>
      <c r="D52" s="53" t="s">
        <v>18</v>
      </c>
      <c r="E52" s="119">
        <v>615</v>
      </c>
      <c r="F52" s="119">
        <v>282</v>
      </c>
      <c r="G52" s="119">
        <v>615</v>
      </c>
      <c r="H52" s="120">
        <v>5.188997637529531</v>
      </c>
      <c r="I52" s="120">
        <f t="shared" si="4"/>
        <v>0.51489921121822957</v>
      </c>
      <c r="J52" s="120">
        <f t="shared" si="5"/>
        <v>0.52206244376156596</v>
      </c>
      <c r="K52" s="10">
        <v>518.89976375295305</v>
      </c>
      <c r="L52" s="135">
        <v>323</v>
      </c>
      <c r="M52" s="135">
        <v>307</v>
      </c>
      <c r="N52" s="135">
        <v>153</v>
      </c>
      <c r="O52" s="135">
        <v>176</v>
      </c>
      <c r="P52" s="135">
        <v>137</v>
      </c>
      <c r="Q52" s="135">
        <v>19</v>
      </c>
      <c r="R52" s="135">
        <v>3</v>
      </c>
      <c r="S52" s="119">
        <v>177</v>
      </c>
      <c r="T52" s="121">
        <v>7</v>
      </c>
      <c r="U52" s="122">
        <v>1693.1428571428571</v>
      </c>
      <c r="V52" s="122">
        <f t="shared" si="6"/>
        <v>40.285714285714285</v>
      </c>
      <c r="W52" s="119">
        <v>31</v>
      </c>
      <c r="X52" s="119">
        <v>31</v>
      </c>
      <c r="Y52" s="120">
        <f t="shared" si="7"/>
        <v>5.0406504065040654</v>
      </c>
      <c r="Z52" s="123">
        <v>1</v>
      </c>
      <c r="AA52" s="124">
        <v>16</v>
      </c>
      <c r="AB52" s="125" t="s">
        <v>507</v>
      </c>
      <c r="AC52" s="134">
        <v>24</v>
      </c>
      <c r="AD52" s="126">
        <v>1.056338028169014</v>
      </c>
      <c r="AE52" s="121" t="s">
        <v>507</v>
      </c>
    </row>
    <row r="53" spans="1:31">
      <c r="A53" s="2">
        <v>51</v>
      </c>
      <c r="B53" s="9" t="s">
        <v>66</v>
      </c>
      <c r="C53" s="4" t="s">
        <v>70</v>
      </c>
      <c r="D53" s="53" t="s">
        <v>32</v>
      </c>
      <c r="E53" s="119">
        <v>638</v>
      </c>
      <c r="F53" s="119">
        <v>315</v>
      </c>
      <c r="G53" s="119">
        <v>638</v>
      </c>
      <c r="H53" s="120">
        <v>4.9472704714640203</v>
      </c>
      <c r="I53" s="120">
        <f t="shared" si="4"/>
        <v>0.57515337423312884</v>
      </c>
      <c r="J53" s="120">
        <f t="shared" si="5"/>
        <v>0.54158673027622617</v>
      </c>
      <c r="K53" s="10">
        <v>494.72704714640201</v>
      </c>
      <c r="L53" s="135">
        <v>396</v>
      </c>
      <c r="M53" s="135">
        <v>401</v>
      </c>
      <c r="N53" s="135">
        <v>188</v>
      </c>
      <c r="O53" s="135">
        <v>316</v>
      </c>
      <c r="P53" s="135">
        <v>53</v>
      </c>
      <c r="Q53" s="135">
        <v>43</v>
      </c>
      <c r="R53" s="135">
        <v>1</v>
      </c>
      <c r="S53" s="119">
        <v>233</v>
      </c>
      <c r="T53" s="121">
        <v>7</v>
      </c>
      <c r="U53" s="122">
        <v>1842.2857142857142</v>
      </c>
      <c r="V53" s="122">
        <f t="shared" si="6"/>
        <v>45</v>
      </c>
      <c r="W53" s="119">
        <v>65</v>
      </c>
      <c r="X53" s="119">
        <v>66</v>
      </c>
      <c r="Y53" s="120">
        <f t="shared" si="7"/>
        <v>10.344827586206897</v>
      </c>
      <c r="Z53" s="123">
        <v>1</v>
      </c>
      <c r="AA53" s="124">
        <v>10</v>
      </c>
      <c r="AB53" s="125" t="s">
        <v>507</v>
      </c>
      <c r="AC53" s="134">
        <v>59</v>
      </c>
      <c r="AD53" s="126">
        <v>2.1245948865682389</v>
      </c>
      <c r="AE53" s="121" t="s">
        <v>507</v>
      </c>
    </row>
    <row r="54" spans="1:31">
      <c r="A54" s="2">
        <v>52</v>
      </c>
      <c r="B54" s="9" t="s">
        <v>66</v>
      </c>
      <c r="C54" s="4" t="s">
        <v>71</v>
      </c>
      <c r="D54" s="53" t="s">
        <v>32</v>
      </c>
      <c r="E54" s="119">
        <v>829</v>
      </c>
      <c r="F54" s="119">
        <v>363</v>
      </c>
      <c r="G54" s="119">
        <v>829</v>
      </c>
      <c r="H54" s="120">
        <v>4.4159164757896985</v>
      </c>
      <c r="I54" s="120">
        <f t="shared" si="4"/>
        <v>0.66279579316389126</v>
      </c>
      <c r="J54" s="120">
        <f t="shared" si="5"/>
        <v>0.70372319655014348</v>
      </c>
      <c r="K54" s="10">
        <v>441.5916475789698</v>
      </c>
      <c r="L54" s="135">
        <v>473</v>
      </c>
      <c r="M54" s="135">
        <v>470</v>
      </c>
      <c r="N54" s="135">
        <v>395</v>
      </c>
      <c r="O54" s="135">
        <v>498</v>
      </c>
      <c r="P54" s="135">
        <v>98</v>
      </c>
      <c r="Q54" s="135">
        <v>30</v>
      </c>
      <c r="R54" s="135">
        <v>1</v>
      </c>
      <c r="S54" s="119">
        <v>218</v>
      </c>
      <c r="T54" s="121">
        <v>12</v>
      </c>
      <c r="U54" s="122">
        <v>1564.4166666666667</v>
      </c>
      <c r="V54" s="122">
        <f t="shared" si="6"/>
        <v>30.25</v>
      </c>
      <c r="W54" s="119">
        <v>58</v>
      </c>
      <c r="X54" s="119">
        <v>59</v>
      </c>
      <c r="Y54" s="120">
        <f t="shared" si="7"/>
        <v>7.1170084439083237</v>
      </c>
      <c r="Z54" s="123">
        <v>2</v>
      </c>
      <c r="AA54" s="124">
        <v>17</v>
      </c>
      <c r="AB54" s="125" t="s">
        <v>507</v>
      </c>
      <c r="AC54" s="134">
        <v>32</v>
      </c>
      <c r="AD54" s="126">
        <v>0.76009501187648454</v>
      </c>
      <c r="AE54" s="121" t="s">
        <v>507</v>
      </c>
    </row>
    <row r="55" spans="1:31">
      <c r="A55" s="2">
        <v>53</v>
      </c>
      <c r="B55" s="9" t="s">
        <v>66</v>
      </c>
      <c r="C55" s="4" t="s">
        <v>72</v>
      </c>
      <c r="D55" s="53" t="s">
        <v>32</v>
      </c>
      <c r="E55" s="119">
        <v>644</v>
      </c>
      <c r="F55" s="119">
        <v>297</v>
      </c>
      <c r="G55" s="119">
        <v>644</v>
      </c>
      <c r="H55" s="120">
        <v>6.6936908845234386</v>
      </c>
      <c r="I55" s="120">
        <f t="shared" si="4"/>
        <v>0.54228746713409293</v>
      </c>
      <c r="J55" s="120">
        <f t="shared" si="5"/>
        <v>0.5466800224104853</v>
      </c>
      <c r="K55" s="10">
        <v>669.36908845234382</v>
      </c>
      <c r="L55" s="135">
        <v>403</v>
      </c>
      <c r="M55" s="135">
        <v>386</v>
      </c>
      <c r="N55" s="135">
        <v>171</v>
      </c>
      <c r="O55" s="135">
        <v>297</v>
      </c>
      <c r="P55" s="135">
        <v>174</v>
      </c>
      <c r="Q55" s="135">
        <v>9</v>
      </c>
      <c r="R55" s="135">
        <v>3</v>
      </c>
      <c r="S55" s="119">
        <v>242</v>
      </c>
      <c r="T55" s="121">
        <v>5</v>
      </c>
      <c r="U55" s="122">
        <v>1924.2</v>
      </c>
      <c r="V55" s="122">
        <f t="shared" si="6"/>
        <v>59.4</v>
      </c>
      <c r="W55" s="119">
        <v>0</v>
      </c>
      <c r="X55" s="119">
        <v>0</v>
      </c>
      <c r="Y55" s="120">
        <f t="shared" si="7"/>
        <v>0</v>
      </c>
      <c r="Z55" s="123">
        <v>1</v>
      </c>
      <c r="AA55" s="124">
        <v>17</v>
      </c>
      <c r="AB55" s="125" t="s">
        <v>507</v>
      </c>
      <c r="AC55" s="134">
        <v>31</v>
      </c>
      <c r="AD55" s="126">
        <v>1.5173764072442486</v>
      </c>
      <c r="AE55" s="121" t="s">
        <v>507</v>
      </c>
    </row>
    <row r="56" spans="1:31">
      <c r="A56" s="2">
        <v>54</v>
      </c>
      <c r="B56" s="9" t="s">
        <v>66</v>
      </c>
      <c r="C56" s="4" t="s">
        <v>73</v>
      </c>
      <c r="D56" s="53" t="s">
        <v>18</v>
      </c>
      <c r="E56" s="119">
        <v>275</v>
      </c>
      <c r="F56" s="119">
        <v>126</v>
      </c>
      <c r="G56" s="119">
        <v>275</v>
      </c>
      <c r="H56" s="120">
        <v>5.8423624389207562</v>
      </c>
      <c r="I56" s="120">
        <f t="shared" si="4"/>
        <v>0.23006134969325154</v>
      </c>
      <c r="J56" s="120">
        <f t="shared" si="5"/>
        <v>0.23344255615354575</v>
      </c>
      <c r="K56" s="10">
        <v>584.23624389207566</v>
      </c>
      <c r="L56" s="135">
        <v>142</v>
      </c>
      <c r="M56" s="135">
        <v>143</v>
      </c>
      <c r="N56" s="135">
        <v>32</v>
      </c>
      <c r="O56" s="135">
        <v>158</v>
      </c>
      <c r="P56" s="135">
        <v>10</v>
      </c>
      <c r="Q56" s="135">
        <v>10</v>
      </c>
      <c r="R56" s="135">
        <v>0</v>
      </c>
      <c r="S56" s="119">
        <v>74</v>
      </c>
      <c r="T56" s="121">
        <v>3</v>
      </c>
      <c r="U56" s="122">
        <v>1569</v>
      </c>
      <c r="V56" s="122">
        <f t="shared" si="6"/>
        <v>42</v>
      </c>
      <c r="W56" s="119">
        <v>5</v>
      </c>
      <c r="X56" s="119">
        <v>5</v>
      </c>
      <c r="Y56" s="120">
        <f t="shared" si="7"/>
        <v>1.8181818181818181</v>
      </c>
      <c r="Z56" s="123">
        <v>1</v>
      </c>
      <c r="AA56" s="124">
        <v>6</v>
      </c>
      <c r="AB56" s="125" t="s">
        <v>508</v>
      </c>
      <c r="AC56" s="134">
        <v>0</v>
      </c>
      <c r="AD56" s="126">
        <v>0</v>
      </c>
      <c r="AE56" s="121" t="s">
        <v>508</v>
      </c>
    </row>
    <row r="57" spans="1:31">
      <c r="A57" s="2">
        <v>55</v>
      </c>
      <c r="B57" s="9" t="s">
        <v>66</v>
      </c>
      <c r="C57" s="4" t="s">
        <v>74</v>
      </c>
      <c r="D57" s="53" t="s">
        <v>18</v>
      </c>
      <c r="E57" s="119">
        <v>510</v>
      </c>
      <c r="F57" s="119">
        <v>237</v>
      </c>
      <c r="G57" s="119">
        <v>510</v>
      </c>
      <c r="H57" s="120">
        <v>5.6025486103482365</v>
      </c>
      <c r="I57" s="120">
        <f t="shared" si="4"/>
        <v>0.43273444347063977</v>
      </c>
      <c r="J57" s="120">
        <f t="shared" si="5"/>
        <v>0.43292983141203034</v>
      </c>
      <c r="K57" s="10">
        <v>560.25486103482365</v>
      </c>
      <c r="L57" s="135">
        <v>308</v>
      </c>
      <c r="M57" s="135">
        <v>277</v>
      </c>
      <c r="N57" s="135">
        <v>122</v>
      </c>
      <c r="O57" s="135">
        <v>203</v>
      </c>
      <c r="P57" s="135">
        <v>106</v>
      </c>
      <c r="Q57" s="135">
        <v>54</v>
      </c>
      <c r="R57" s="135">
        <v>5</v>
      </c>
      <c r="S57" s="119">
        <v>169</v>
      </c>
      <c r="T57" s="121">
        <v>4</v>
      </c>
      <c r="U57" s="122">
        <v>2275.75</v>
      </c>
      <c r="V57" s="122">
        <f t="shared" si="6"/>
        <v>59.25</v>
      </c>
      <c r="W57" s="119">
        <v>4</v>
      </c>
      <c r="X57" s="119">
        <v>4</v>
      </c>
      <c r="Y57" s="120">
        <f t="shared" si="7"/>
        <v>0.78431372549019607</v>
      </c>
      <c r="Z57" s="123">
        <v>1</v>
      </c>
      <c r="AA57" s="124">
        <v>19</v>
      </c>
      <c r="AB57" s="125" t="s">
        <v>507</v>
      </c>
      <c r="AC57" s="134">
        <v>25</v>
      </c>
      <c r="AD57" s="126">
        <v>1.4156285390713477</v>
      </c>
      <c r="AE57" s="121" t="s">
        <v>508</v>
      </c>
    </row>
    <row r="58" spans="1:31">
      <c r="A58" s="2">
        <v>56</v>
      </c>
      <c r="B58" s="9" t="s">
        <v>75</v>
      </c>
      <c r="C58" s="4" t="s">
        <v>76</v>
      </c>
      <c r="D58" s="53" t="s">
        <v>18</v>
      </c>
      <c r="E58" s="119">
        <v>526</v>
      </c>
      <c r="F58" s="119">
        <v>198</v>
      </c>
      <c r="G58" s="119">
        <v>526</v>
      </c>
      <c r="H58" s="120">
        <v>17.061303924748621</v>
      </c>
      <c r="I58" s="120">
        <f t="shared" si="4"/>
        <v>0.36152497808939527</v>
      </c>
      <c r="J58" s="120">
        <f t="shared" si="5"/>
        <v>0.44651194377005488</v>
      </c>
      <c r="K58" s="10">
        <v>1706.1303924748622</v>
      </c>
      <c r="L58" s="135">
        <v>311</v>
      </c>
      <c r="M58" s="135">
        <v>335</v>
      </c>
      <c r="N58" s="135">
        <v>54</v>
      </c>
      <c r="O58" s="135">
        <v>72</v>
      </c>
      <c r="P58" s="135">
        <v>68</v>
      </c>
      <c r="Q58" s="135">
        <v>0</v>
      </c>
      <c r="R58" s="135">
        <v>0</v>
      </c>
      <c r="S58" s="119">
        <v>180</v>
      </c>
      <c r="T58" s="121">
        <v>4</v>
      </c>
      <c r="U58" s="122">
        <v>770.75</v>
      </c>
      <c r="V58" s="122">
        <f t="shared" si="6"/>
        <v>49.5</v>
      </c>
      <c r="W58" s="119">
        <v>0</v>
      </c>
      <c r="X58" s="119">
        <v>0</v>
      </c>
      <c r="Y58" s="120">
        <f t="shared" si="7"/>
        <v>0</v>
      </c>
      <c r="Z58" s="123">
        <v>1</v>
      </c>
      <c r="AA58" s="124">
        <v>9</v>
      </c>
      <c r="AB58" s="125" t="s">
        <v>507</v>
      </c>
      <c r="AC58" s="134">
        <v>30</v>
      </c>
      <c r="AD58" s="126">
        <v>5.836575875486381</v>
      </c>
      <c r="AE58" s="121" t="s">
        <v>508</v>
      </c>
    </row>
    <row r="59" spans="1:31">
      <c r="A59" s="2">
        <v>57</v>
      </c>
      <c r="B59" s="9" t="s">
        <v>75</v>
      </c>
      <c r="C59" s="4" t="s">
        <v>77</v>
      </c>
      <c r="D59" s="53" t="s">
        <v>18</v>
      </c>
      <c r="E59" s="119">
        <v>286</v>
      </c>
      <c r="F59" s="119">
        <v>105</v>
      </c>
      <c r="G59" s="119">
        <v>286</v>
      </c>
      <c r="H59" s="120">
        <v>10.08462623413258</v>
      </c>
      <c r="I59" s="120">
        <f t="shared" si="4"/>
        <v>0.19171779141104295</v>
      </c>
      <c r="J59" s="120">
        <f t="shared" si="5"/>
        <v>0.24278025839968762</v>
      </c>
      <c r="K59" s="10">
        <v>1008.462623413258</v>
      </c>
      <c r="L59" s="135">
        <v>92</v>
      </c>
      <c r="M59" s="135">
        <v>128</v>
      </c>
      <c r="N59" s="135">
        <v>40</v>
      </c>
      <c r="O59" s="135">
        <v>20</v>
      </c>
      <c r="P59" s="135">
        <v>38</v>
      </c>
      <c r="Q59" s="135">
        <v>10</v>
      </c>
      <c r="R59" s="135">
        <v>0</v>
      </c>
      <c r="S59" s="119">
        <v>48</v>
      </c>
      <c r="T59" s="121">
        <v>2</v>
      </c>
      <c r="U59" s="122">
        <v>1418</v>
      </c>
      <c r="V59" s="122">
        <f t="shared" si="6"/>
        <v>52.5</v>
      </c>
      <c r="W59" s="119">
        <v>0</v>
      </c>
      <c r="X59" s="119">
        <v>0</v>
      </c>
      <c r="Y59" s="120">
        <f t="shared" si="7"/>
        <v>0</v>
      </c>
      <c r="Z59" s="123">
        <v>1</v>
      </c>
      <c r="AA59" s="124">
        <v>7</v>
      </c>
      <c r="AB59" s="125" t="s">
        <v>507</v>
      </c>
      <c r="AC59" s="134">
        <v>2</v>
      </c>
      <c r="AD59" s="126">
        <v>0.34542314335060448</v>
      </c>
      <c r="AE59" s="121" t="s">
        <v>508</v>
      </c>
    </row>
    <row r="60" spans="1:31">
      <c r="A60" s="2">
        <v>58</v>
      </c>
      <c r="B60" s="9" t="s">
        <v>75</v>
      </c>
      <c r="C60" s="4" t="s">
        <v>78</v>
      </c>
      <c r="D60" s="53" t="s">
        <v>32</v>
      </c>
      <c r="E60" s="119">
        <v>1241</v>
      </c>
      <c r="F60" s="119">
        <v>538</v>
      </c>
      <c r="G60" s="119">
        <v>1241</v>
      </c>
      <c r="H60" s="120">
        <v>16.806608884073672</v>
      </c>
      <c r="I60" s="120">
        <f t="shared" si="4"/>
        <v>0.98232544551562961</v>
      </c>
      <c r="J60" s="120">
        <f t="shared" si="5"/>
        <v>1.0534625897692738</v>
      </c>
      <c r="K60" s="10">
        <v>1680.6608884073673</v>
      </c>
      <c r="L60" s="135">
        <v>782</v>
      </c>
      <c r="M60" s="135">
        <v>854</v>
      </c>
      <c r="N60" s="135">
        <v>179</v>
      </c>
      <c r="O60" s="135">
        <v>338</v>
      </c>
      <c r="P60" s="135">
        <v>351</v>
      </c>
      <c r="Q60" s="135">
        <v>64</v>
      </c>
      <c r="R60" s="135">
        <v>7</v>
      </c>
      <c r="S60" s="119">
        <v>572</v>
      </c>
      <c r="T60" s="121">
        <v>5</v>
      </c>
      <c r="U60" s="122">
        <v>1476.8</v>
      </c>
      <c r="V60" s="122">
        <f t="shared" si="6"/>
        <v>107.6</v>
      </c>
      <c r="W60" s="119">
        <v>0</v>
      </c>
      <c r="X60" s="119">
        <v>0</v>
      </c>
      <c r="Y60" s="120">
        <f t="shared" si="7"/>
        <v>0</v>
      </c>
      <c r="Z60" s="123">
        <v>1</v>
      </c>
      <c r="AA60" s="124">
        <v>17</v>
      </c>
      <c r="AB60" s="125" t="s">
        <v>507</v>
      </c>
      <c r="AC60" s="134">
        <v>15</v>
      </c>
      <c r="AD60" s="126">
        <v>0.98296199213630409</v>
      </c>
      <c r="AE60" s="121" t="s">
        <v>508</v>
      </c>
    </row>
    <row r="61" spans="1:31">
      <c r="A61" s="2">
        <v>59</v>
      </c>
      <c r="B61" s="9" t="s">
        <v>75</v>
      </c>
      <c r="C61" s="4" t="s">
        <v>79</v>
      </c>
      <c r="D61" s="53" t="s">
        <v>18</v>
      </c>
      <c r="E61" s="119">
        <v>1106</v>
      </c>
      <c r="F61" s="119">
        <v>433</v>
      </c>
      <c r="G61" s="119">
        <v>1106</v>
      </c>
      <c r="H61" s="120">
        <v>15.752741774675972</v>
      </c>
      <c r="I61" s="120">
        <f t="shared" si="4"/>
        <v>0.79060765410458655</v>
      </c>
      <c r="J61" s="120">
        <f t="shared" si="5"/>
        <v>0.93886351674844237</v>
      </c>
      <c r="K61" s="10">
        <v>1575.2741774675972</v>
      </c>
      <c r="L61" s="135">
        <v>481</v>
      </c>
      <c r="M61" s="135">
        <v>585</v>
      </c>
      <c r="N61" s="135">
        <v>288</v>
      </c>
      <c r="O61" s="135">
        <v>199</v>
      </c>
      <c r="P61" s="135">
        <v>266</v>
      </c>
      <c r="Q61" s="135">
        <v>1</v>
      </c>
      <c r="R61" s="135">
        <v>0</v>
      </c>
      <c r="S61" s="119">
        <v>490</v>
      </c>
      <c r="T61" s="121">
        <v>6</v>
      </c>
      <c r="U61" s="122">
        <v>1170.1666666666667</v>
      </c>
      <c r="V61" s="122">
        <f t="shared" si="6"/>
        <v>72.166666666666671</v>
      </c>
      <c r="W61" s="119">
        <v>59</v>
      </c>
      <c r="X61" s="119">
        <v>59</v>
      </c>
      <c r="Y61" s="120">
        <f t="shared" si="7"/>
        <v>5.3345388788426762</v>
      </c>
      <c r="Z61" s="123">
        <v>1</v>
      </c>
      <c r="AA61" s="124">
        <v>12</v>
      </c>
      <c r="AB61" s="125" t="s">
        <v>507</v>
      </c>
      <c r="AC61" s="134">
        <v>49</v>
      </c>
      <c r="AD61" s="126">
        <v>3.7779491133384733</v>
      </c>
      <c r="AE61" s="121" t="s">
        <v>507</v>
      </c>
    </row>
    <row r="62" spans="1:31">
      <c r="A62" s="2">
        <v>60</v>
      </c>
      <c r="B62" s="9" t="s">
        <v>75</v>
      </c>
      <c r="C62" s="4" t="s">
        <v>80</v>
      </c>
      <c r="D62" s="53" t="s">
        <v>17</v>
      </c>
      <c r="E62" s="119">
        <v>1753</v>
      </c>
      <c r="F62" s="119">
        <v>969</v>
      </c>
      <c r="G62" s="119">
        <v>1753</v>
      </c>
      <c r="H62" s="120">
        <v>12.401839405730456</v>
      </c>
      <c r="I62" s="120">
        <f t="shared" si="4"/>
        <v>1.7692813321647678</v>
      </c>
      <c r="J62" s="120">
        <f t="shared" si="5"/>
        <v>1.4880901852260573</v>
      </c>
      <c r="K62" s="10">
        <v>1240.1839405730457</v>
      </c>
      <c r="L62" s="135">
        <v>1365</v>
      </c>
      <c r="M62" s="135">
        <v>1258</v>
      </c>
      <c r="N62" s="135">
        <v>441</v>
      </c>
      <c r="O62" s="135">
        <v>253</v>
      </c>
      <c r="P62" s="135">
        <v>148</v>
      </c>
      <c r="Q62" s="135">
        <v>3</v>
      </c>
      <c r="R62" s="135">
        <v>0</v>
      </c>
      <c r="S62" s="119">
        <v>772</v>
      </c>
      <c r="T62" s="121">
        <v>7</v>
      </c>
      <c r="U62" s="122">
        <v>2019.2857142857142</v>
      </c>
      <c r="V62" s="122">
        <f t="shared" si="6"/>
        <v>138.42857142857142</v>
      </c>
      <c r="W62" s="119">
        <v>0</v>
      </c>
      <c r="X62" s="119">
        <v>0</v>
      </c>
      <c r="Y62" s="120">
        <f t="shared" si="7"/>
        <v>0</v>
      </c>
      <c r="Z62" s="123">
        <v>1</v>
      </c>
      <c r="AA62" s="124">
        <v>16</v>
      </c>
      <c r="AB62" s="125" t="s">
        <v>507</v>
      </c>
      <c r="AC62" s="134">
        <v>127</v>
      </c>
      <c r="AD62" s="126">
        <v>4.0355894502700984</v>
      </c>
      <c r="AE62" s="121" t="s">
        <v>507</v>
      </c>
    </row>
    <row r="63" spans="1:31">
      <c r="A63" s="2">
        <v>61</v>
      </c>
      <c r="B63" s="9" t="s">
        <v>75</v>
      </c>
      <c r="C63" s="4" t="s">
        <v>80</v>
      </c>
      <c r="D63" s="53" t="s">
        <v>18</v>
      </c>
      <c r="E63" s="119">
        <v>865</v>
      </c>
      <c r="F63" s="119">
        <v>284</v>
      </c>
      <c r="G63" s="119">
        <v>865</v>
      </c>
      <c r="H63" s="120">
        <v>7.3286452596797416</v>
      </c>
      <c r="I63" s="120">
        <f t="shared" si="4"/>
        <v>0.51855097867367805</v>
      </c>
      <c r="J63" s="120">
        <f t="shared" si="5"/>
        <v>0.7342829493556986</v>
      </c>
      <c r="K63" s="10">
        <v>732.86452596797415</v>
      </c>
      <c r="L63" s="135">
        <v>544</v>
      </c>
      <c r="M63" s="135">
        <v>511</v>
      </c>
      <c r="N63" s="135">
        <v>205</v>
      </c>
      <c r="O63" s="135">
        <v>164</v>
      </c>
      <c r="P63" s="135">
        <v>36</v>
      </c>
      <c r="Q63" s="135">
        <v>10</v>
      </c>
      <c r="R63" s="135">
        <v>0</v>
      </c>
      <c r="S63" s="119">
        <v>254</v>
      </c>
      <c r="T63" s="121">
        <v>6</v>
      </c>
      <c r="U63" s="122">
        <v>1967.1666666666667</v>
      </c>
      <c r="V63" s="122">
        <f t="shared" si="6"/>
        <v>47.333333333333336</v>
      </c>
      <c r="W63" s="119">
        <v>13</v>
      </c>
      <c r="X63" s="119">
        <v>14</v>
      </c>
      <c r="Y63" s="120">
        <f t="shared" si="7"/>
        <v>1.6184971098265895</v>
      </c>
      <c r="Z63" s="123">
        <v>1</v>
      </c>
      <c r="AA63" s="124">
        <v>13</v>
      </c>
      <c r="AB63" s="125" t="s">
        <v>507</v>
      </c>
      <c r="AC63" s="134">
        <v>14</v>
      </c>
      <c r="AD63" s="126">
        <v>0.70993914807302227</v>
      </c>
      <c r="AE63" s="121" t="s">
        <v>507</v>
      </c>
    </row>
    <row r="64" spans="1:31">
      <c r="A64" s="2">
        <v>62</v>
      </c>
      <c r="B64" s="9" t="s">
        <v>75</v>
      </c>
      <c r="C64" s="4" t="s">
        <v>81</v>
      </c>
      <c r="D64" s="53" t="s">
        <v>32</v>
      </c>
      <c r="E64" s="119">
        <v>1122</v>
      </c>
      <c r="F64" s="119">
        <v>395</v>
      </c>
      <c r="G64" s="119">
        <v>1122</v>
      </c>
      <c r="H64" s="120">
        <v>15.133531157270031</v>
      </c>
      <c r="I64" s="120">
        <f t="shared" si="4"/>
        <v>0.72122407245106634</v>
      </c>
      <c r="J64" s="120">
        <f t="shared" si="5"/>
        <v>0.9524456291064668</v>
      </c>
      <c r="K64" s="10">
        <v>1513.3531157270031</v>
      </c>
      <c r="L64" s="135">
        <v>925</v>
      </c>
      <c r="M64" s="135">
        <v>511</v>
      </c>
      <c r="N64" s="135">
        <v>176</v>
      </c>
      <c r="O64" s="135">
        <v>132</v>
      </c>
      <c r="P64" s="135">
        <v>221</v>
      </c>
      <c r="Q64" s="135">
        <v>6</v>
      </c>
      <c r="R64" s="135">
        <v>0</v>
      </c>
      <c r="S64" s="119">
        <v>483</v>
      </c>
      <c r="T64" s="121">
        <v>4</v>
      </c>
      <c r="U64" s="122">
        <v>1853.5</v>
      </c>
      <c r="V64" s="122">
        <f t="shared" si="6"/>
        <v>98.75</v>
      </c>
      <c r="W64" s="119">
        <v>19</v>
      </c>
      <c r="X64" s="119">
        <v>19</v>
      </c>
      <c r="Y64" s="120">
        <f t="shared" si="7"/>
        <v>1.6934046345811051</v>
      </c>
      <c r="Z64" s="123">
        <v>3</v>
      </c>
      <c r="AA64" s="124">
        <v>18</v>
      </c>
      <c r="AB64" s="125" t="s">
        <v>507</v>
      </c>
      <c r="AC64" s="134">
        <v>40</v>
      </c>
      <c r="AD64" s="126">
        <v>2.6058631921824107</v>
      </c>
      <c r="AE64" s="121" t="s">
        <v>508</v>
      </c>
    </row>
    <row r="65" spans="1:31">
      <c r="A65" s="2">
        <v>63</v>
      </c>
      <c r="B65" s="9" t="s">
        <v>75</v>
      </c>
      <c r="C65" s="4" t="s">
        <v>82</v>
      </c>
      <c r="D65" s="53" t="s">
        <v>18</v>
      </c>
      <c r="E65" s="119">
        <v>601</v>
      </c>
      <c r="F65" s="119">
        <v>213</v>
      </c>
      <c r="G65" s="119">
        <v>601</v>
      </c>
      <c r="H65" s="120">
        <v>13.00302899177845</v>
      </c>
      <c r="I65" s="120">
        <f t="shared" si="4"/>
        <v>0.38891323400525857</v>
      </c>
      <c r="J65" s="120">
        <f t="shared" si="5"/>
        <v>0.51017809544829462</v>
      </c>
      <c r="K65" s="10">
        <v>1300.3028991778451</v>
      </c>
      <c r="L65" s="135">
        <v>319</v>
      </c>
      <c r="M65" s="135">
        <v>190</v>
      </c>
      <c r="N65" s="135">
        <v>171</v>
      </c>
      <c r="O65" s="135">
        <v>152</v>
      </c>
      <c r="P65" s="135">
        <v>199</v>
      </c>
      <c r="Q65" s="135">
        <v>19</v>
      </c>
      <c r="R65" s="135">
        <v>0</v>
      </c>
      <c r="S65" s="119">
        <v>225</v>
      </c>
      <c r="T65" s="121">
        <v>4</v>
      </c>
      <c r="U65" s="122">
        <v>1155.5</v>
      </c>
      <c r="V65" s="122">
        <f t="shared" si="6"/>
        <v>53.25</v>
      </c>
      <c r="W65" s="119">
        <v>0</v>
      </c>
      <c r="X65" s="119">
        <v>0</v>
      </c>
      <c r="Y65" s="120">
        <f t="shared" si="7"/>
        <v>0</v>
      </c>
      <c r="Z65" s="123">
        <v>1</v>
      </c>
      <c r="AA65" s="124">
        <v>13</v>
      </c>
      <c r="AB65" s="125" t="s">
        <v>507</v>
      </c>
      <c r="AC65" s="134">
        <v>17</v>
      </c>
      <c r="AD65" s="126">
        <v>2.0383693045563551</v>
      </c>
      <c r="AE65" s="121" t="s">
        <v>508</v>
      </c>
    </row>
    <row r="66" spans="1:31">
      <c r="A66" s="2">
        <v>64</v>
      </c>
      <c r="B66" s="9" t="s">
        <v>75</v>
      </c>
      <c r="C66" s="4" t="s">
        <v>83</v>
      </c>
      <c r="D66" s="53" t="s">
        <v>18</v>
      </c>
      <c r="E66" s="119">
        <v>1193</v>
      </c>
      <c r="F66" s="119">
        <v>368</v>
      </c>
      <c r="G66" s="119">
        <v>1193</v>
      </c>
      <c r="H66" s="120">
        <v>17.867305676201887</v>
      </c>
      <c r="I66" s="120">
        <f t="shared" si="4"/>
        <v>0.67192521180251241</v>
      </c>
      <c r="J66" s="120">
        <f t="shared" si="5"/>
        <v>1.0127162526952005</v>
      </c>
      <c r="K66" s="10">
        <v>1786.7305676201886</v>
      </c>
      <c r="L66" s="135">
        <v>470</v>
      </c>
      <c r="M66" s="135">
        <v>721</v>
      </c>
      <c r="N66" s="135">
        <v>220</v>
      </c>
      <c r="O66" s="135">
        <v>273</v>
      </c>
      <c r="P66" s="135">
        <v>584</v>
      </c>
      <c r="Q66" s="135">
        <v>10</v>
      </c>
      <c r="R66" s="135">
        <v>0</v>
      </c>
      <c r="S66" s="119">
        <v>585</v>
      </c>
      <c r="T66" s="121">
        <v>5</v>
      </c>
      <c r="U66" s="122">
        <v>1335.4</v>
      </c>
      <c r="V66" s="122">
        <f t="shared" si="6"/>
        <v>73.599999999999994</v>
      </c>
      <c r="W66" s="119">
        <v>0</v>
      </c>
      <c r="X66" s="119">
        <v>0</v>
      </c>
      <c r="Y66" s="120">
        <f t="shared" si="7"/>
        <v>0</v>
      </c>
      <c r="Z66" s="123">
        <v>1</v>
      </c>
      <c r="AA66" s="124">
        <v>6</v>
      </c>
      <c r="AB66" s="125" t="s">
        <v>507</v>
      </c>
      <c r="AC66" s="134">
        <v>12</v>
      </c>
      <c r="AD66" s="126">
        <v>1.0092514718250631</v>
      </c>
      <c r="AE66" s="121" t="s">
        <v>507</v>
      </c>
    </row>
    <row r="67" spans="1:31">
      <c r="A67" s="2">
        <v>65</v>
      </c>
      <c r="B67" s="9" t="s">
        <v>84</v>
      </c>
      <c r="C67" s="4" t="s">
        <v>85</v>
      </c>
      <c r="D67" s="53" t="s">
        <v>17</v>
      </c>
      <c r="E67" s="119">
        <v>7897</v>
      </c>
      <c r="F67" s="119">
        <v>4819</v>
      </c>
      <c r="G67" s="119">
        <v>7897</v>
      </c>
      <c r="H67" s="120">
        <v>2.3291343831200431</v>
      </c>
      <c r="I67" s="120">
        <f t="shared" ref="I67:I98" si="8">F67/F$147*100</f>
        <v>8.7989336839030088</v>
      </c>
      <c r="J67" s="120">
        <f t="shared" ref="J67:J98" si="9">G67/G$147*100</f>
        <v>6.7036213307074588</v>
      </c>
      <c r="K67" s="10">
        <v>232.9134383120043</v>
      </c>
      <c r="L67" s="135">
        <v>3601</v>
      </c>
      <c r="M67" s="135">
        <v>2305</v>
      </c>
      <c r="N67" s="135">
        <v>3644</v>
      </c>
      <c r="O67" s="135">
        <v>2839</v>
      </c>
      <c r="P67" s="135">
        <v>2616</v>
      </c>
      <c r="Q67" s="135">
        <v>366</v>
      </c>
      <c r="R67" s="135">
        <v>34</v>
      </c>
      <c r="S67" s="119">
        <v>3593</v>
      </c>
      <c r="T67" s="121">
        <v>141</v>
      </c>
      <c r="U67" s="122">
        <v>2404.6312056737588</v>
      </c>
      <c r="V67" s="122">
        <f t="shared" ref="V67:V98" si="10">F67/T67</f>
        <v>34.177304964539005</v>
      </c>
      <c r="W67" s="119">
        <v>263</v>
      </c>
      <c r="X67" s="119">
        <v>269</v>
      </c>
      <c r="Y67" s="120">
        <f t="shared" ref="Y67:Y98" si="11">X67/G67*100</f>
        <v>3.4063568443712806</v>
      </c>
      <c r="Z67" s="123">
        <v>12</v>
      </c>
      <c r="AA67" s="124">
        <v>131</v>
      </c>
      <c r="AB67" s="125" t="s">
        <v>507</v>
      </c>
      <c r="AC67" s="134">
        <v>1048</v>
      </c>
      <c r="AD67" s="126">
        <v>1.1495513678344997</v>
      </c>
      <c r="AE67" s="121" t="s">
        <v>507</v>
      </c>
    </row>
    <row r="68" spans="1:31">
      <c r="A68" s="2">
        <v>66</v>
      </c>
      <c r="B68" s="9" t="s">
        <v>86</v>
      </c>
      <c r="C68" s="4" t="s">
        <v>87</v>
      </c>
      <c r="D68" s="53" t="s">
        <v>17</v>
      </c>
      <c r="E68" s="119">
        <v>5970</v>
      </c>
      <c r="F68" s="119">
        <v>3481</v>
      </c>
      <c r="G68" s="119">
        <v>5970</v>
      </c>
      <c r="H68" s="120">
        <v>6.4504278675771465</v>
      </c>
      <c r="I68" s="120">
        <f t="shared" si="8"/>
        <v>6.3559012562080044</v>
      </c>
      <c r="J68" s="120">
        <f t="shared" si="9"/>
        <v>5.067825673587885</v>
      </c>
      <c r="K68" s="10">
        <v>645.04278675771468</v>
      </c>
      <c r="L68" s="135">
        <v>3952</v>
      </c>
      <c r="M68" s="135">
        <v>3614</v>
      </c>
      <c r="N68" s="135">
        <v>2041</v>
      </c>
      <c r="O68" s="135">
        <v>1783</v>
      </c>
      <c r="P68" s="135">
        <v>914</v>
      </c>
      <c r="Q68" s="135">
        <v>699</v>
      </c>
      <c r="R68" s="135">
        <v>104</v>
      </c>
      <c r="S68" s="119">
        <v>2976</v>
      </c>
      <c r="T68" s="121">
        <v>62</v>
      </c>
      <c r="U68" s="122">
        <v>1492.7741935483871</v>
      </c>
      <c r="V68" s="122">
        <f t="shared" si="10"/>
        <v>56.145161290322584</v>
      </c>
      <c r="W68" s="119">
        <v>202</v>
      </c>
      <c r="X68" s="119">
        <v>202</v>
      </c>
      <c r="Y68" s="120">
        <f t="shared" si="11"/>
        <v>3.3835845896147401</v>
      </c>
      <c r="Z68" s="123">
        <v>9</v>
      </c>
      <c r="AA68" s="124">
        <v>106</v>
      </c>
      <c r="AB68" s="125" t="s">
        <v>507</v>
      </c>
      <c r="AC68" s="134">
        <v>656</v>
      </c>
      <c r="AD68" s="126">
        <v>2.8144842972370001</v>
      </c>
      <c r="AE68" s="121" t="s">
        <v>507</v>
      </c>
    </row>
    <row r="69" spans="1:31">
      <c r="A69" s="2">
        <v>67</v>
      </c>
      <c r="B69" s="9" t="s">
        <v>88</v>
      </c>
      <c r="C69" s="4" t="s">
        <v>89</v>
      </c>
      <c r="D69" s="53" t="s">
        <v>17</v>
      </c>
      <c r="E69" s="119">
        <v>6403</v>
      </c>
      <c r="F69" s="119">
        <v>3812</v>
      </c>
      <c r="G69" s="119">
        <v>6403</v>
      </c>
      <c r="H69" s="120">
        <v>3.2513265798359865</v>
      </c>
      <c r="I69" s="120">
        <f t="shared" si="8"/>
        <v>6.9602687700847206</v>
      </c>
      <c r="J69" s="120">
        <f t="shared" si="9"/>
        <v>5.4353915892769225</v>
      </c>
      <c r="K69" s="10">
        <v>325.13265798359862</v>
      </c>
      <c r="L69" s="135">
        <v>5623</v>
      </c>
      <c r="M69" s="135">
        <v>1943</v>
      </c>
      <c r="N69" s="135">
        <v>1984</v>
      </c>
      <c r="O69" s="135">
        <v>3011</v>
      </c>
      <c r="P69" s="135">
        <v>1462</v>
      </c>
      <c r="Q69" s="135">
        <v>264</v>
      </c>
      <c r="R69" s="135">
        <v>67</v>
      </c>
      <c r="S69" s="119">
        <v>4007</v>
      </c>
      <c r="T69" s="121">
        <v>101</v>
      </c>
      <c r="U69" s="122">
        <v>1949.8514851485149</v>
      </c>
      <c r="V69" s="122">
        <f t="shared" si="10"/>
        <v>37.742574257425744</v>
      </c>
      <c r="W69" s="119">
        <v>142</v>
      </c>
      <c r="X69" s="119">
        <v>142</v>
      </c>
      <c r="Y69" s="120">
        <f t="shared" si="11"/>
        <v>2.2177104482273937</v>
      </c>
      <c r="Z69" s="123">
        <v>12</v>
      </c>
      <c r="AA69" s="124">
        <v>162</v>
      </c>
      <c r="AB69" s="125" t="s">
        <v>507</v>
      </c>
      <c r="AC69" s="134">
        <v>748</v>
      </c>
      <c r="AD69" s="126">
        <v>1.510836413581369</v>
      </c>
      <c r="AE69" s="121" t="s">
        <v>507</v>
      </c>
    </row>
    <row r="70" spans="1:31">
      <c r="A70" s="2">
        <v>68</v>
      </c>
      <c r="B70" s="9" t="s">
        <v>90</v>
      </c>
      <c r="C70" s="4" t="s">
        <v>91</v>
      </c>
      <c r="D70" s="53" t="s">
        <v>17</v>
      </c>
      <c r="E70" s="119">
        <v>7641</v>
      </c>
      <c r="F70" s="119">
        <v>4532</v>
      </c>
      <c r="G70" s="119">
        <v>7641</v>
      </c>
      <c r="H70" s="120">
        <v>7.1459299715696547</v>
      </c>
      <c r="I70" s="120">
        <f t="shared" si="8"/>
        <v>8.2749050540461582</v>
      </c>
      <c r="J70" s="120">
        <f t="shared" si="9"/>
        <v>6.4863075329790663</v>
      </c>
      <c r="K70" s="10">
        <v>714.59299715696545</v>
      </c>
      <c r="L70" s="135">
        <v>5347</v>
      </c>
      <c r="M70" s="135">
        <v>5168</v>
      </c>
      <c r="N70" s="135">
        <v>1629</v>
      </c>
      <c r="O70" s="135">
        <v>1437</v>
      </c>
      <c r="P70" s="135">
        <v>2349</v>
      </c>
      <c r="Q70" s="135">
        <v>238</v>
      </c>
      <c r="R70" s="135">
        <v>17</v>
      </c>
      <c r="S70" s="119">
        <v>3812</v>
      </c>
      <c r="T70" s="121">
        <v>98</v>
      </c>
      <c r="U70" s="122">
        <v>1091.1020408163265</v>
      </c>
      <c r="V70" s="122">
        <f t="shared" si="10"/>
        <v>46.244897959183675</v>
      </c>
      <c r="W70" s="119">
        <v>642</v>
      </c>
      <c r="X70" s="119">
        <v>642</v>
      </c>
      <c r="Y70" s="120">
        <f t="shared" si="11"/>
        <v>8.4020416175893207</v>
      </c>
      <c r="Z70" s="123">
        <v>10</v>
      </c>
      <c r="AA70" s="124">
        <v>142</v>
      </c>
      <c r="AB70" s="125" t="s">
        <v>507</v>
      </c>
      <c r="AC70" s="134">
        <v>665</v>
      </c>
      <c r="AD70" s="126">
        <v>2.331370074323377</v>
      </c>
      <c r="AE70" s="121" t="s">
        <v>507</v>
      </c>
    </row>
    <row r="71" spans="1:31">
      <c r="A71" s="2">
        <v>69</v>
      </c>
      <c r="B71" s="9" t="s">
        <v>92</v>
      </c>
      <c r="C71" s="4" t="s">
        <v>93</v>
      </c>
      <c r="D71" s="53" t="s">
        <v>18</v>
      </c>
      <c r="E71" s="119">
        <v>248</v>
      </c>
      <c r="F71" s="119">
        <v>88</v>
      </c>
      <c r="G71" s="119">
        <v>248</v>
      </c>
      <c r="H71" s="120">
        <v>5.435020819636204</v>
      </c>
      <c r="I71" s="120">
        <f t="shared" si="8"/>
        <v>0.16067776803973122</v>
      </c>
      <c r="J71" s="120">
        <f t="shared" si="9"/>
        <v>0.21052274154937947</v>
      </c>
      <c r="K71" s="10">
        <v>543.50208196362041</v>
      </c>
      <c r="L71" s="135">
        <v>143</v>
      </c>
      <c r="M71" s="135">
        <v>110</v>
      </c>
      <c r="N71" s="135">
        <v>108</v>
      </c>
      <c r="O71" s="135">
        <v>66</v>
      </c>
      <c r="P71" s="135">
        <v>52</v>
      </c>
      <c r="Q71" s="135">
        <v>2</v>
      </c>
      <c r="R71" s="135">
        <v>0</v>
      </c>
      <c r="S71" s="119">
        <v>66</v>
      </c>
      <c r="T71" s="121">
        <v>4</v>
      </c>
      <c r="U71" s="122">
        <v>1140.75</v>
      </c>
      <c r="V71" s="122">
        <f t="shared" si="10"/>
        <v>22</v>
      </c>
      <c r="W71" s="119">
        <v>26</v>
      </c>
      <c r="X71" s="119">
        <v>26</v>
      </c>
      <c r="Y71" s="120">
        <f t="shared" si="11"/>
        <v>10.483870967741936</v>
      </c>
      <c r="Z71" s="123">
        <v>1</v>
      </c>
      <c r="AA71" s="124">
        <v>6</v>
      </c>
      <c r="AB71" s="125" t="s">
        <v>507</v>
      </c>
      <c r="AC71" s="134">
        <v>5</v>
      </c>
      <c r="AD71" s="126">
        <v>0.5701254275940707</v>
      </c>
      <c r="AE71" s="121" t="s">
        <v>507</v>
      </c>
    </row>
    <row r="72" spans="1:31">
      <c r="A72" s="2">
        <v>70</v>
      </c>
      <c r="B72" s="9" t="s">
        <v>92</v>
      </c>
      <c r="C72" s="4" t="s">
        <v>94</v>
      </c>
      <c r="D72" s="53" t="s">
        <v>18</v>
      </c>
      <c r="E72" s="119">
        <v>290</v>
      </c>
      <c r="F72" s="119">
        <v>120</v>
      </c>
      <c r="G72" s="119">
        <v>290</v>
      </c>
      <c r="H72" s="120">
        <v>6.0796645702306078</v>
      </c>
      <c r="I72" s="120">
        <f t="shared" si="8"/>
        <v>0.21910604732690622</v>
      </c>
      <c r="J72" s="120">
        <f t="shared" si="9"/>
        <v>0.24617578648919372</v>
      </c>
      <c r="K72" s="10">
        <v>607.9664570230608</v>
      </c>
      <c r="L72" s="135">
        <v>30</v>
      </c>
      <c r="M72" s="135">
        <v>71</v>
      </c>
      <c r="N72" s="135">
        <v>64</v>
      </c>
      <c r="O72" s="135">
        <v>141</v>
      </c>
      <c r="P72" s="135">
        <v>181</v>
      </c>
      <c r="Q72" s="135">
        <v>5</v>
      </c>
      <c r="R72" s="135">
        <v>0</v>
      </c>
      <c r="S72" s="119">
        <v>135</v>
      </c>
      <c r="T72" s="121">
        <v>4</v>
      </c>
      <c r="U72" s="122">
        <v>1192.5</v>
      </c>
      <c r="V72" s="122">
        <f t="shared" si="10"/>
        <v>30</v>
      </c>
      <c r="W72" s="119">
        <v>0</v>
      </c>
      <c r="X72" s="119">
        <v>0</v>
      </c>
      <c r="Y72" s="120">
        <f t="shared" si="11"/>
        <v>0</v>
      </c>
      <c r="Z72" s="123">
        <v>1</v>
      </c>
      <c r="AA72" s="124">
        <v>7</v>
      </c>
      <c r="AB72" s="125" t="s">
        <v>507</v>
      </c>
      <c r="AC72" s="134">
        <v>6</v>
      </c>
      <c r="AD72" s="126">
        <v>0.56285178236397748</v>
      </c>
      <c r="AE72" s="121" t="s">
        <v>508</v>
      </c>
    </row>
    <row r="73" spans="1:31">
      <c r="A73" s="2">
        <v>71</v>
      </c>
      <c r="B73" s="9" t="s">
        <v>92</v>
      </c>
      <c r="C73" s="4" t="s">
        <v>95</v>
      </c>
      <c r="D73" s="53" t="s">
        <v>32</v>
      </c>
      <c r="E73" s="119">
        <v>1542</v>
      </c>
      <c r="F73" s="119">
        <v>736</v>
      </c>
      <c r="G73" s="119">
        <v>1542</v>
      </c>
      <c r="H73" s="120">
        <v>6.3430686960098726</v>
      </c>
      <c r="I73" s="120">
        <f t="shared" si="8"/>
        <v>1.3438504236050248</v>
      </c>
      <c r="J73" s="120">
        <f t="shared" si="9"/>
        <v>1.3089760785046094</v>
      </c>
      <c r="K73" s="10">
        <v>634.30686960098728</v>
      </c>
      <c r="L73" s="135">
        <v>369</v>
      </c>
      <c r="M73" s="135">
        <v>775</v>
      </c>
      <c r="N73" s="135">
        <v>430</v>
      </c>
      <c r="O73" s="135">
        <v>716</v>
      </c>
      <c r="P73" s="135">
        <v>237</v>
      </c>
      <c r="Q73" s="135">
        <v>47</v>
      </c>
      <c r="R73" s="135">
        <v>7</v>
      </c>
      <c r="S73" s="119">
        <v>411</v>
      </c>
      <c r="T73" s="121">
        <v>13</v>
      </c>
      <c r="U73" s="122">
        <v>1870</v>
      </c>
      <c r="V73" s="122">
        <f t="shared" si="10"/>
        <v>56.615384615384613</v>
      </c>
      <c r="W73" s="119">
        <v>34</v>
      </c>
      <c r="X73" s="119">
        <v>34</v>
      </c>
      <c r="Y73" s="120">
        <f t="shared" si="11"/>
        <v>2.2049286640726331</v>
      </c>
      <c r="Z73" s="123">
        <v>3</v>
      </c>
      <c r="AA73" s="124">
        <v>29</v>
      </c>
      <c r="AB73" s="125" t="s">
        <v>507</v>
      </c>
      <c r="AC73" s="134">
        <v>166</v>
      </c>
      <c r="AD73" s="126">
        <v>3.0780641572408678</v>
      </c>
      <c r="AE73" s="121" t="s">
        <v>507</v>
      </c>
    </row>
    <row r="74" spans="1:31">
      <c r="A74" s="2">
        <v>72</v>
      </c>
      <c r="B74" s="9" t="s">
        <v>92</v>
      </c>
      <c r="C74" s="4" t="s">
        <v>96</v>
      </c>
      <c r="D74" s="53" t="s">
        <v>32</v>
      </c>
      <c r="E74" s="119">
        <v>1013</v>
      </c>
      <c r="F74" s="119">
        <v>371</v>
      </c>
      <c r="G74" s="119">
        <v>1013</v>
      </c>
      <c r="H74" s="120">
        <v>8.8572178018711192</v>
      </c>
      <c r="I74" s="120">
        <f t="shared" si="8"/>
        <v>0.67740286298568508</v>
      </c>
      <c r="J74" s="120">
        <f t="shared" si="9"/>
        <v>0.85991748866742512</v>
      </c>
      <c r="K74" s="10">
        <v>885.72178018711202</v>
      </c>
      <c r="L74" s="135">
        <v>448</v>
      </c>
      <c r="M74" s="135">
        <v>413</v>
      </c>
      <c r="N74" s="135">
        <v>260</v>
      </c>
      <c r="O74" s="135">
        <v>545</v>
      </c>
      <c r="P74" s="135">
        <v>282</v>
      </c>
      <c r="Q74" s="135">
        <v>31</v>
      </c>
      <c r="R74" s="135">
        <v>0</v>
      </c>
      <c r="S74" s="119">
        <v>273</v>
      </c>
      <c r="T74" s="121">
        <v>7</v>
      </c>
      <c r="U74" s="122">
        <v>1633.8571428571429</v>
      </c>
      <c r="V74" s="122">
        <f t="shared" si="10"/>
        <v>53</v>
      </c>
      <c r="W74" s="119">
        <v>26</v>
      </c>
      <c r="X74" s="119">
        <v>26</v>
      </c>
      <c r="Y74" s="120">
        <f t="shared" si="11"/>
        <v>2.5666337611056269</v>
      </c>
      <c r="Z74" s="123">
        <v>1</v>
      </c>
      <c r="AA74" s="124">
        <v>8</v>
      </c>
      <c r="AB74" s="125" t="s">
        <v>507</v>
      </c>
      <c r="AC74" s="134">
        <v>57</v>
      </c>
      <c r="AD74" s="126">
        <v>2.2520742789411301</v>
      </c>
      <c r="AE74" s="121" t="s">
        <v>507</v>
      </c>
    </row>
    <row r="75" spans="1:31">
      <c r="A75" s="2">
        <v>73</v>
      </c>
      <c r="B75" s="9" t="s">
        <v>97</v>
      </c>
      <c r="C75" s="4" t="s">
        <v>98</v>
      </c>
      <c r="D75" s="53" t="s">
        <v>32</v>
      </c>
      <c r="E75" s="119">
        <v>1165</v>
      </c>
      <c r="F75" s="119">
        <v>556</v>
      </c>
      <c r="G75" s="119">
        <v>1165</v>
      </c>
      <c r="H75" s="120">
        <v>8.9265190406865376</v>
      </c>
      <c r="I75" s="120">
        <f t="shared" si="8"/>
        <v>1.0151913526146654</v>
      </c>
      <c r="J75" s="120">
        <f t="shared" si="9"/>
        <v>0.98894755606865759</v>
      </c>
      <c r="K75" s="10">
        <v>892.65190406865372</v>
      </c>
      <c r="L75" s="135">
        <v>786</v>
      </c>
      <c r="M75" s="135">
        <v>630</v>
      </c>
      <c r="N75" s="135">
        <v>398</v>
      </c>
      <c r="O75" s="135">
        <v>410</v>
      </c>
      <c r="P75" s="135">
        <v>276</v>
      </c>
      <c r="Q75" s="135">
        <v>34</v>
      </c>
      <c r="R75" s="135">
        <v>8</v>
      </c>
      <c r="S75" s="119">
        <v>412</v>
      </c>
      <c r="T75" s="121">
        <v>7</v>
      </c>
      <c r="U75" s="122">
        <v>1864.4285714285713</v>
      </c>
      <c r="V75" s="122">
        <f t="shared" si="10"/>
        <v>79.428571428571431</v>
      </c>
      <c r="W75" s="119">
        <v>20</v>
      </c>
      <c r="X75" s="119">
        <v>20</v>
      </c>
      <c r="Y75" s="120">
        <f t="shared" si="11"/>
        <v>1.7167381974248928</v>
      </c>
      <c r="Z75" s="123">
        <v>3</v>
      </c>
      <c r="AA75" s="124">
        <v>39</v>
      </c>
      <c r="AB75" s="125" t="s">
        <v>507</v>
      </c>
      <c r="AC75" s="134">
        <v>60</v>
      </c>
      <c r="AD75" s="126">
        <v>2.1913805697589481</v>
      </c>
      <c r="AE75" s="121" t="s">
        <v>507</v>
      </c>
    </row>
    <row r="76" spans="1:31">
      <c r="A76" s="2">
        <v>74</v>
      </c>
      <c r="B76" s="9" t="s">
        <v>97</v>
      </c>
      <c r="C76" s="4" t="s">
        <v>99</v>
      </c>
      <c r="D76" s="53" t="s">
        <v>32</v>
      </c>
      <c r="E76" s="119">
        <v>414</v>
      </c>
      <c r="F76" s="119">
        <v>189</v>
      </c>
      <c r="G76" s="119">
        <v>414</v>
      </c>
      <c r="H76" s="120">
        <v>4.5152143090849606</v>
      </c>
      <c r="I76" s="120">
        <f t="shared" si="8"/>
        <v>0.34509202453987731</v>
      </c>
      <c r="J76" s="120">
        <f t="shared" si="9"/>
        <v>0.35143715726388347</v>
      </c>
      <c r="K76" s="10">
        <v>451.52143090849603</v>
      </c>
      <c r="L76" s="135">
        <v>322</v>
      </c>
      <c r="M76" s="135">
        <v>259</v>
      </c>
      <c r="N76" s="135">
        <v>134</v>
      </c>
      <c r="O76" s="135">
        <v>143</v>
      </c>
      <c r="P76" s="135">
        <v>85</v>
      </c>
      <c r="Q76" s="135">
        <v>21</v>
      </c>
      <c r="R76" s="135">
        <v>0</v>
      </c>
      <c r="S76" s="119">
        <v>104</v>
      </c>
      <c r="T76" s="121">
        <v>5</v>
      </c>
      <c r="U76" s="122">
        <v>1833.8</v>
      </c>
      <c r="V76" s="122">
        <f t="shared" si="10"/>
        <v>37.799999999999997</v>
      </c>
      <c r="W76" s="119">
        <v>52</v>
      </c>
      <c r="X76" s="119">
        <v>52</v>
      </c>
      <c r="Y76" s="120">
        <f t="shared" si="11"/>
        <v>12.560386473429952</v>
      </c>
      <c r="Z76" s="123">
        <v>3</v>
      </c>
      <c r="AA76" s="124">
        <v>25</v>
      </c>
      <c r="AB76" s="125" t="s">
        <v>507</v>
      </c>
      <c r="AC76" s="134">
        <v>22</v>
      </c>
      <c r="AD76" s="126">
        <v>1.3472137170851195</v>
      </c>
      <c r="AE76" s="121" t="s">
        <v>508</v>
      </c>
    </row>
    <row r="77" spans="1:31">
      <c r="A77" s="2">
        <v>75</v>
      </c>
      <c r="B77" s="9" t="s">
        <v>97</v>
      </c>
      <c r="C77" s="4" t="s">
        <v>100</v>
      </c>
      <c r="D77" s="53" t="s">
        <v>32</v>
      </c>
      <c r="E77" s="119">
        <v>1693</v>
      </c>
      <c r="F77" s="119">
        <v>797</v>
      </c>
      <c r="G77" s="119">
        <v>1693</v>
      </c>
      <c r="H77" s="120">
        <v>5.4143081006747895</v>
      </c>
      <c r="I77" s="120">
        <f t="shared" si="8"/>
        <v>1.4552293309962021</v>
      </c>
      <c r="J77" s="120">
        <f t="shared" si="9"/>
        <v>1.4371572638834655</v>
      </c>
      <c r="K77" s="10">
        <v>541.430810067479</v>
      </c>
      <c r="L77" s="135">
        <v>930</v>
      </c>
      <c r="M77" s="135">
        <v>1048</v>
      </c>
      <c r="N77" s="135">
        <v>635</v>
      </c>
      <c r="O77" s="135">
        <v>903</v>
      </c>
      <c r="P77" s="135">
        <v>488</v>
      </c>
      <c r="Q77" s="135">
        <v>108</v>
      </c>
      <c r="R77" s="135">
        <v>10</v>
      </c>
      <c r="S77" s="119">
        <v>646</v>
      </c>
      <c r="T77" s="121">
        <v>18</v>
      </c>
      <c r="U77" s="122">
        <v>1737.1666666666667</v>
      </c>
      <c r="V77" s="122">
        <f t="shared" si="10"/>
        <v>44.277777777777779</v>
      </c>
      <c r="W77" s="119">
        <v>17</v>
      </c>
      <c r="X77" s="119">
        <v>17</v>
      </c>
      <c r="Y77" s="120">
        <f t="shared" si="11"/>
        <v>1.004134672179563</v>
      </c>
      <c r="Z77" s="123">
        <v>2</v>
      </c>
      <c r="AA77" s="124">
        <v>24</v>
      </c>
      <c r="AB77" s="125" t="s">
        <v>507</v>
      </c>
      <c r="AC77" s="134">
        <v>101</v>
      </c>
      <c r="AD77" s="126">
        <v>1.4890166592952971</v>
      </c>
      <c r="AE77" s="121" t="s">
        <v>508</v>
      </c>
    </row>
    <row r="78" spans="1:31">
      <c r="A78" s="2">
        <v>76</v>
      </c>
      <c r="B78" s="9" t="s">
        <v>97</v>
      </c>
      <c r="C78" s="4" t="s">
        <v>101</v>
      </c>
      <c r="D78" s="53" t="s">
        <v>18</v>
      </c>
      <c r="E78" s="119">
        <v>351</v>
      </c>
      <c r="F78" s="119">
        <v>164</v>
      </c>
      <c r="G78" s="119">
        <v>351</v>
      </c>
      <c r="H78" s="120">
        <v>4.890622822906507</v>
      </c>
      <c r="I78" s="120">
        <f t="shared" si="8"/>
        <v>0.29944493134677186</v>
      </c>
      <c r="J78" s="120">
        <f t="shared" si="9"/>
        <v>0.2979575898541621</v>
      </c>
      <c r="K78" s="10">
        <v>489.06228229065067</v>
      </c>
      <c r="L78" s="135">
        <v>117</v>
      </c>
      <c r="M78" s="135">
        <v>136</v>
      </c>
      <c r="N78" s="135">
        <v>104</v>
      </c>
      <c r="O78" s="135">
        <v>100</v>
      </c>
      <c r="P78" s="135">
        <v>57</v>
      </c>
      <c r="Q78" s="135">
        <v>16</v>
      </c>
      <c r="R78" s="135">
        <v>1</v>
      </c>
      <c r="S78" s="119">
        <v>52</v>
      </c>
      <c r="T78" s="121">
        <v>3</v>
      </c>
      <c r="U78" s="122">
        <v>2392.3333333333335</v>
      </c>
      <c r="V78" s="122">
        <f t="shared" si="10"/>
        <v>54.666666666666664</v>
      </c>
      <c r="W78" s="119">
        <v>0</v>
      </c>
      <c r="X78" s="119">
        <v>0</v>
      </c>
      <c r="Y78" s="120">
        <f t="shared" si="11"/>
        <v>0</v>
      </c>
      <c r="Z78" s="123">
        <v>2</v>
      </c>
      <c r="AA78" s="124">
        <v>12</v>
      </c>
      <c r="AB78" s="125" t="s">
        <v>507</v>
      </c>
      <c r="AC78" s="134">
        <v>31</v>
      </c>
      <c r="AD78" s="126">
        <v>2.4409448818897639</v>
      </c>
      <c r="AE78" s="121" t="s">
        <v>507</v>
      </c>
    </row>
    <row r="79" spans="1:31">
      <c r="A79" s="2">
        <v>77</v>
      </c>
      <c r="B79" s="9" t="s">
        <v>97</v>
      </c>
      <c r="C79" s="4" t="s">
        <v>102</v>
      </c>
      <c r="D79" s="53" t="s">
        <v>32</v>
      </c>
      <c r="E79" s="119">
        <v>1785</v>
      </c>
      <c r="F79" s="119">
        <v>794</v>
      </c>
      <c r="G79" s="119">
        <v>1785</v>
      </c>
      <c r="H79" s="120">
        <v>7.1540218828904658</v>
      </c>
      <c r="I79" s="120">
        <f t="shared" si="8"/>
        <v>1.4497516798130294</v>
      </c>
      <c r="J79" s="120">
        <f t="shared" si="9"/>
        <v>1.5152544099421061</v>
      </c>
      <c r="K79" s="10">
        <v>715.40218828904653</v>
      </c>
      <c r="L79" s="135">
        <v>952</v>
      </c>
      <c r="M79" s="135">
        <v>761</v>
      </c>
      <c r="N79" s="135">
        <v>687</v>
      </c>
      <c r="O79" s="135">
        <v>1267</v>
      </c>
      <c r="P79" s="135">
        <v>642</v>
      </c>
      <c r="Q79" s="135">
        <v>83</v>
      </c>
      <c r="R79" s="135">
        <v>2</v>
      </c>
      <c r="S79" s="119">
        <v>488</v>
      </c>
      <c r="T79" s="121">
        <v>16</v>
      </c>
      <c r="U79" s="122">
        <v>1559.4375</v>
      </c>
      <c r="V79" s="122">
        <f t="shared" si="10"/>
        <v>49.625</v>
      </c>
      <c r="W79" s="119">
        <v>48</v>
      </c>
      <c r="X79" s="119">
        <v>48</v>
      </c>
      <c r="Y79" s="120">
        <f t="shared" si="11"/>
        <v>2.6890756302521011</v>
      </c>
      <c r="Z79" s="123">
        <v>3</v>
      </c>
      <c r="AA79" s="124">
        <v>45</v>
      </c>
      <c r="AB79" s="125" t="s">
        <v>507</v>
      </c>
      <c r="AC79" s="134">
        <v>150</v>
      </c>
      <c r="AD79" s="126">
        <v>3.1446540880503147</v>
      </c>
      <c r="AE79" s="121" t="s">
        <v>507</v>
      </c>
    </row>
    <row r="80" spans="1:31">
      <c r="A80" s="2">
        <v>78</v>
      </c>
      <c r="B80" s="9" t="s">
        <v>103</v>
      </c>
      <c r="C80" s="4" t="s">
        <v>104</v>
      </c>
      <c r="D80" s="53" t="s">
        <v>18</v>
      </c>
      <c r="E80" s="119">
        <v>316</v>
      </c>
      <c r="F80" s="119">
        <v>158</v>
      </c>
      <c r="G80" s="119">
        <v>316</v>
      </c>
      <c r="H80" s="120">
        <v>9.4159713945172818</v>
      </c>
      <c r="I80" s="120">
        <f t="shared" si="8"/>
        <v>0.28848962898042652</v>
      </c>
      <c r="J80" s="120">
        <f t="shared" si="9"/>
        <v>0.26824671907098352</v>
      </c>
      <c r="K80" s="10">
        <v>941.59713945172825</v>
      </c>
      <c r="L80" s="135">
        <v>155</v>
      </c>
      <c r="M80" s="135">
        <v>126</v>
      </c>
      <c r="N80" s="135">
        <v>80</v>
      </c>
      <c r="O80" s="135">
        <v>145</v>
      </c>
      <c r="P80" s="135">
        <v>17</v>
      </c>
      <c r="Q80" s="135">
        <v>14</v>
      </c>
      <c r="R80" s="135">
        <v>0</v>
      </c>
      <c r="S80" s="119">
        <v>98</v>
      </c>
      <c r="T80" s="121">
        <v>4</v>
      </c>
      <c r="U80" s="122">
        <v>839</v>
      </c>
      <c r="V80" s="122">
        <f t="shared" si="10"/>
        <v>39.5</v>
      </c>
      <c r="W80" s="119">
        <v>10</v>
      </c>
      <c r="X80" s="119">
        <v>10</v>
      </c>
      <c r="Y80" s="120">
        <f t="shared" si="11"/>
        <v>3.1645569620253164</v>
      </c>
      <c r="Z80" s="123">
        <v>1</v>
      </c>
      <c r="AA80" s="124">
        <v>9</v>
      </c>
      <c r="AB80" s="125" t="s">
        <v>507</v>
      </c>
      <c r="AC80" s="134">
        <v>10</v>
      </c>
      <c r="AD80" s="126">
        <v>1.321003963011889</v>
      </c>
      <c r="AE80" s="121" t="s">
        <v>507</v>
      </c>
    </row>
    <row r="81" spans="1:31">
      <c r="A81" s="2">
        <v>79</v>
      </c>
      <c r="B81" s="9" t="s">
        <v>103</v>
      </c>
      <c r="C81" s="4" t="s">
        <v>105</v>
      </c>
      <c r="D81" s="53" t="s">
        <v>18</v>
      </c>
      <c r="E81" s="119">
        <v>303</v>
      </c>
      <c r="F81" s="119">
        <v>133</v>
      </c>
      <c r="G81" s="119">
        <v>303</v>
      </c>
      <c r="H81" s="120">
        <v>5.7692307692307692</v>
      </c>
      <c r="I81" s="120">
        <f t="shared" si="8"/>
        <v>0.24284253578732107</v>
      </c>
      <c r="J81" s="120">
        <f t="shared" si="9"/>
        <v>0.25721125278008866</v>
      </c>
      <c r="K81" s="10">
        <v>576.92307692307691</v>
      </c>
      <c r="L81" s="135">
        <v>197</v>
      </c>
      <c r="M81" s="135">
        <v>214</v>
      </c>
      <c r="N81" s="135">
        <v>115</v>
      </c>
      <c r="O81" s="135">
        <v>204</v>
      </c>
      <c r="P81" s="135">
        <v>25</v>
      </c>
      <c r="Q81" s="135">
        <v>17</v>
      </c>
      <c r="R81" s="135">
        <v>0</v>
      </c>
      <c r="S81" s="119">
        <v>79</v>
      </c>
      <c r="T81" s="121">
        <v>3</v>
      </c>
      <c r="U81" s="122">
        <v>1750.6666666666667</v>
      </c>
      <c r="V81" s="122">
        <f t="shared" si="10"/>
        <v>44.333333333333336</v>
      </c>
      <c r="W81" s="119">
        <v>3</v>
      </c>
      <c r="X81" s="119">
        <v>8</v>
      </c>
      <c r="Y81" s="120">
        <f t="shared" si="11"/>
        <v>2.6402640264026402</v>
      </c>
      <c r="Z81" s="123">
        <v>0</v>
      </c>
      <c r="AA81" s="124">
        <v>0</v>
      </c>
      <c r="AB81" s="125" t="s">
        <v>507</v>
      </c>
      <c r="AC81" s="134">
        <v>1</v>
      </c>
      <c r="AD81" s="126">
        <v>8.244023083264633E-2</v>
      </c>
      <c r="AE81" s="121" t="s">
        <v>508</v>
      </c>
    </row>
    <row r="82" spans="1:31" ht="15.75" customHeight="1">
      <c r="A82" s="2">
        <v>80</v>
      </c>
      <c r="B82" s="9" t="s">
        <v>103</v>
      </c>
      <c r="C82" s="4" t="s">
        <v>106</v>
      </c>
      <c r="D82" s="53" t="s">
        <v>18</v>
      </c>
      <c r="E82" s="119">
        <v>405</v>
      </c>
      <c r="F82" s="119">
        <v>201</v>
      </c>
      <c r="G82" s="119">
        <v>405</v>
      </c>
      <c r="H82" s="120">
        <v>5.450141299959629</v>
      </c>
      <c r="I82" s="120">
        <f t="shared" si="8"/>
        <v>0.36700262927256788</v>
      </c>
      <c r="J82" s="120">
        <f t="shared" si="9"/>
        <v>0.34379721906249466</v>
      </c>
      <c r="K82" s="10">
        <v>545.01412999596289</v>
      </c>
      <c r="L82" s="135">
        <v>290</v>
      </c>
      <c r="M82" s="135">
        <v>314</v>
      </c>
      <c r="N82" s="135">
        <v>98</v>
      </c>
      <c r="O82" s="135">
        <v>70</v>
      </c>
      <c r="P82" s="135">
        <v>20</v>
      </c>
      <c r="Q82" s="135">
        <v>9</v>
      </c>
      <c r="R82" s="135">
        <v>0</v>
      </c>
      <c r="S82" s="119">
        <v>119</v>
      </c>
      <c r="T82" s="121">
        <v>5</v>
      </c>
      <c r="U82" s="122">
        <v>1486.2</v>
      </c>
      <c r="V82" s="122">
        <f t="shared" si="10"/>
        <v>40.200000000000003</v>
      </c>
      <c r="W82" s="119">
        <v>30</v>
      </c>
      <c r="X82" s="119">
        <v>30</v>
      </c>
      <c r="Y82" s="120">
        <f t="shared" si="11"/>
        <v>7.4074074074074066</v>
      </c>
      <c r="Z82" s="123">
        <v>1</v>
      </c>
      <c r="AA82" s="124">
        <v>14</v>
      </c>
      <c r="AB82" s="125" t="s">
        <v>507</v>
      </c>
      <c r="AC82" s="134">
        <v>11</v>
      </c>
      <c r="AD82" s="126">
        <v>0.66828675577156749</v>
      </c>
      <c r="AE82" s="121" t="s">
        <v>508</v>
      </c>
    </row>
    <row r="83" spans="1:31">
      <c r="A83" s="2">
        <v>81</v>
      </c>
      <c r="B83" s="9" t="s">
        <v>103</v>
      </c>
      <c r="C83" s="4" t="s">
        <v>107</v>
      </c>
      <c r="D83" s="53" t="s">
        <v>32</v>
      </c>
      <c r="E83" s="119">
        <v>512</v>
      </c>
      <c r="F83" s="119">
        <v>239</v>
      </c>
      <c r="G83" s="119">
        <v>512</v>
      </c>
      <c r="H83" s="120">
        <v>5.6263736263736259</v>
      </c>
      <c r="I83" s="120">
        <f t="shared" si="8"/>
        <v>0.4363862109260882</v>
      </c>
      <c r="J83" s="120">
        <f t="shared" si="9"/>
        <v>0.43462759545678337</v>
      </c>
      <c r="K83" s="10">
        <v>562.63736263736268</v>
      </c>
      <c r="L83" s="135">
        <v>235</v>
      </c>
      <c r="M83" s="135">
        <v>307</v>
      </c>
      <c r="N83" s="135">
        <v>162</v>
      </c>
      <c r="O83" s="135">
        <v>295</v>
      </c>
      <c r="P83" s="135">
        <v>21</v>
      </c>
      <c r="Q83" s="135">
        <v>47</v>
      </c>
      <c r="R83" s="135">
        <v>0</v>
      </c>
      <c r="S83" s="119">
        <v>129</v>
      </c>
      <c r="T83" s="121">
        <v>5</v>
      </c>
      <c r="U83" s="122">
        <v>1820</v>
      </c>
      <c r="V83" s="122">
        <f t="shared" si="10"/>
        <v>47.8</v>
      </c>
      <c r="W83" s="119">
        <v>3</v>
      </c>
      <c r="X83" s="119">
        <v>3</v>
      </c>
      <c r="Y83" s="120">
        <f t="shared" si="11"/>
        <v>0.5859375</v>
      </c>
      <c r="Z83" s="123">
        <v>1</v>
      </c>
      <c r="AA83" s="124">
        <v>14</v>
      </c>
      <c r="AB83" s="125" t="s">
        <v>507</v>
      </c>
      <c r="AC83" s="134">
        <v>13</v>
      </c>
      <c r="AD83" s="126">
        <v>0.67010309278350511</v>
      </c>
      <c r="AE83" s="121" t="s">
        <v>508</v>
      </c>
    </row>
    <row r="84" spans="1:31" ht="14.25" customHeight="1">
      <c r="A84" s="2">
        <v>82</v>
      </c>
      <c r="B84" s="9" t="s">
        <v>103</v>
      </c>
      <c r="C84" s="4" t="s">
        <v>108</v>
      </c>
      <c r="D84" s="53" t="s">
        <v>17</v>
      </c>
      <c r="E84" s="119">
        <v>259</v>
      </c>
      <c r="F84" s="119">
        <v>128</v>
      </c>
      <c r="G84" s="119">
        <v>259</v>
      </c>
      <c r="H84" s="120">
        <v>4.7874306839186689</v>
      </c>
      <c r="I84" s="120">
        <f t="shared" si="8"/>
        <v>0.23371311714869997</v>
      </c>
      <c r="J84" s="120">
        <f t="shared" si="9"/>
        <v>0.2198604437955213</v>
      </c>
      <c r="K84" s="10">
        <v>478.74306839186693</v>
      </c>
      <c r="L84" s="135">
        <v>175</v>
      </c>
      <c r="M84" s="135">
        <v>186</v>
      </c>
      <c r="N84" s="135">
        <v>95</v>
      </c>
      <c r="O84" s="135">
        <v>111</v>
      </c>
      <c r="P84" s="135">
        <v>49</v>
      </c>
      <c r="Q84" s="135">
        <v>24</v>
      </c>
      <c r="R84" s="135">
        <v>0</v>
      </c>
      <c r="S84" s="119">
        <v>94</v>
      </c>
      <c r="T84" s="121">
        <v>3</v>
      </c>
      <c r="U84" s="122">
        <v>1803.3333333333333</v>
      </c>
      <c r="V84" s="122">
        <f t="shared" si="10"/>
        <v>42.666666666666664</v>
      </c>
      <c r="W84" s="119">
        <v>2</v>
      </c>
      <c r="X84" s="119">
        <v>2</v>
      </c>
      <c r="Y84" s="120">
        <f t="shared" si="11"/>
        <v>0.77220077220077221</v>
      </c>
      <c r="Z84" s="123">
        <v>1</v>
      </c>
      <c r="AA84" s="124">
        <v>5</v>
      </c>
      <c r="AB84" s="125" t="s">
        <v>507</v>
      </c>
      <c r="AC84" s="134">
        <v>28</v>
      </c>
      <c r="AD84" s="126">
        <v>1.9760056457304165</v>
      </c>
      <c r="AE84" s="121" t="s">
        <v>507</v>
      </c>
    </row>
    <row r="85" spans="1:31">
      <c r="A85" s="2">
        <v>83</v>
      </c>
      <c r="B85" s="9" t="s">
        <v>103</v>
      </c>
      <c r="C85" s="4" t="s">
        <v>108</v>
      </c>
      <c r="D85" s="53" t="s">
        <v>18</v>
      </c>
      <c r="E85" s="119">
        <v>769</v>
      </c>
      <c r="F85" s="119">
        <v>246</v>
      </c>
      <c r="G85" s="119">
        <v>769</v>
      </c>
      <c r="H85" s="120">
        <v>17.739331026528259</v>
      </c>
      <c r="I85" s="120">
        <f t="shared" si="8"/>
        <v>0.44916739702015779</v>
      </c>
      <c r="J85" s="120">
        <f t="shared" si="9"/>
        <v>0.65279027520755173</v>
      </c>
      <c r="K85" s="10">
        <v>1773.9331026528257</v>
      </c>
      <c r="L85" s="135">
        <v>128</v>
      </c>
      <c r="M85" s="135">
        <v>264</v>
      </c>
      <c r="N85" s="135">
        <v>88</v>
      </c>
      <c r="O85" s="135">
        <v>53</v>
      </c>
      <c r="P85" s="135">
        <v>220</v>
      </c>
      <c r="Q85" s="135">
        <v>10</v>
      </c>
      <c r="R85" s="135">
        <v>0</v>
      </c>
      <c r="S85" s="119">
        <v>221</v>
      </c>
      <c r="T85" s="121">
        <v>3</v>
      </c>
      <c r="U85" s="122">
        <v>1445</v>
      </c>
      <c r="V85" s="122">
        <f t="shared" si="10"/>
        <v>82</v>
      </c>
      <c r="W85" s="119">
        <v>0</v>
      </c>
      <c r="X85" s="119">
        <v>0</v>
      </c>
      <c r="Y85" s="120">
        <f t="shared" si="11"/>
        <v>0</v>
      </c>
      <c r="Z85" s="123">
        <v>1</v>
      </c>
      <c r="AA85" s="124">
        <v>12</v>
      </c>
      <c r="AB85" s="125" t="s">
        <v>507</v>
      </c>
      <c r="AC85" s="134">
        <v>1</v>
      </c>
      <c r="AD85" s="126">
        <v>0.10604453870625664</v>
      </c>
      <c r="AE85" s="121" t="s">
        <v>508</v>
      </c>
    </row>
    <row r="86" spans="1:31">
      <c r="A86" s="2">
        <v>84</v>
      </c>
      <c r="B86" s="9" t="s">
        <v>103</v>
      </c>
      <c r="C86" s="4" t="s">
        <v>109</v>
      </c>
      <c r="D86" s="53" t="s">
        <v>18</v>
      </c>
      <c r="E86" s="119">
        <v>417</v>
      </c>
      <c r="F86" s="119">
        <v>121</v>
      </c>
      <c r="G86" s="119">
        <v>417</v>
      </c>
      <c r="H86" s="120">
        <v>8.8836812952705575</v>
      </c>
      <c r="I86" s="120">
        <f t="shared" si="8"/>
        <v>0.22093193105463044</v>
      </c>
      <c r="J86" s="120">
        <f t="shared" si="9"/>
        <v>0.35398380333101309</v>
      </c>
      <c r="K86" s="10">
        <v>888.36812952705577</v>
      </c>
      <c r="L86" s="135">
        <v>199</v>
      </c>
      <c r="M86" s="135">
        <v>162</v>
      </c>
      <c r="N86" s="135">
        <v>77</v>
      </c>
      <c r="O86" s="135">
        <v>65</v>
      </c>
      <c r="P86" s="135">
        <v>50</v>
      </c>
      <c r="Q86" s="135">
        <v>29</v>
      </c>
      <c r="R86" s="135">
        <v>0</v>
      </c>
      <c r="S86" s="119">
        <v>91</v>
      </c>
      <c r="T86" s="121">
        <v>3</v>
      </c>
      <c r="U86" s="122">
        <v>1564.6666666666667</v>
      </c>
      <c r="V86" s="122">
        <f t="shared" si="10"/>
        <v>40.333333333333336</v>
      </c>
      <c r="W86" s="119">
        <v>5</v>
      </c>
      <c r="X86" s="119">
        <v>5</v>
      </c>
      <c r="Y86" s="120">
        <f t="shared" si="11"/>
        <v>1.1990407673860912</v>
      </c>
      <c r="Z86" s="123">
        <v>1</v>
      </c>
      <c r="AA86" s="124">
        <v>8</v>
      </c>
      <c r="AB86" s="125" t="s">
        <v>507</v>
      </c>
      <c r="AC86" s="134">
        <v>14</v>
      </c>
      <c r="AD86" s="126">
        <v>1.3409961685823755</v>
      </c>
      <c r="AE86" s="121" t="s">
        <v>508</v>
      </c>
    </row>
    <row r="87" spans="1:31">
      <c r="A87" s="2">
        <v>85</v>
      </c>
      <c r="B87" s="9" t="s">
        <v>110</v>
      </c>
      <c r="C87" s="4" t="s">
        <v>111</v>
      </c>
      <c r="D87" s="53" t="s">
        <v>18</v>
      </c>
      <c r="E87" s="119">
        <v>726</v>
      </c>
      <c r="F87" s="119">
        <v>257</v>
      </c>
      <c r="G87" s="119">
        <v>726</v>
      </c>
      <c r="H87" s="120">
        <v>13.833841463414634</v>
      </c>
      <c r="I87" s="120">
        <f t="shared" si="8"/>
        <v>0.46925211802512418</v>
      </c>
      <c r="J87" s="120">
        <f t="shared" si="9"/>
        <v>0.61628834824536083</v>
      </c>
      <c r="K87" s="10">
        <v>1383.3841463414633</v>
      </c>
      <c r="L87" s="135">
        <v>227</v>
      </c>
      <c r="M87" s="135">
        <v>486</v>
      </c>
      <c r="N87" s="135">
        <v>133</v>
      </c>
      <c r="O87" s="135">
        <v>221</v>
      </c>
      <c r="P87" s="135">
        <v>81</v>
      </c>
      <c r="Q87" s="135">
        <v>49</v>
      </c>
      <c r="R87" s="135">
        <v>0</v>
      </c>
      <c r="S87" s="119">
        <v>218</v>
      </c>
      <c r="T87" s="121">
        <v>4</v>
      </c>
      <c r="U87" s="122">
        <v>1312</v>
      </c>
      <c r="V87" s="122">
        <f t="shared" si="10"/>
        <v>64.25</v>
      </c>
      <c r="W87" s="119">
        <v>0</v>
      </c>
      <c r="X87" s="119">
        <v>0</v>
      </c>
      <c r="Y87" s="120">
        <f t="shared" si="11"/>
        <v>0</v>
      </c>
      <c r="Z87" s="123">
        <v>1</v>
      </c>
      <c r="AA87" s="124">
        <v>12</v>
      </c>
      <c r="AB87" s="125" t="s">
        <v>507</v>
      </c>
      <c r="AC87" s="134">
        <v>19</v>
      </c>
      <c r="AD87" s="126">
        <v>1.6564952048823016</v>
      </c>
      <c r="AE87" s="121" t="s">
        <v>507</v>
      </c>
    </row>
    <row r="88" spans="1:31">
      <c r="A88" s="2">
        <v>86</v>
      </c>
      <c r="B88" s="9" t="s">
        <v>110</v>
      </c>
      <c r="C88" s="4" t="s">
        <v>112</v>
      </c>
      <c r="D88" s="53" t="s">
        <v>18</v>
      </c>
      <c r="E88" s="119">
        <v>630</v>
      </c>
      <c r="F88" s="119">
        <v>175</v>
      </c>
      <c r="G88" s="119">
        <v>630</v>
      </c>
      <c r="H88" s="120">
        <v>13.288335794136257</v>
      </c>
      <c r="I88" s="120">
        <f t="shared" si="8"/>
        <v>0.31952965235173825</v>
      </c>
      <c r="J88" s="120">
        <f t="shared" si="9"/>
        <v>0.53479567409721396</v>
      </c>
      <c r="K88" s="10">
        <v>1328.8335794136258</v>
      </c>
      <c r="L88" s="135">
        <v>54</v>
      </c>
      <c r="M88" s="135">
        <v>165</v>
      </c>
      <c r="N88" s="135">
        <v>98</v>
      </c>
      <c r="O88" s="135">
        <v>49</v>
      </c>
      <c r="P88" s="135">
        <v>45</v>
      </c>
      <c r="Q88" s="135">
        <v>1</v>
      </c>
      <c r="R88" s="135">
        <v>0</v>
      </c>
      <c r="S88" s="119">
        <v>230</v>
      </c>
      <c r="T88" s="121">
        <v>3</v>
      </c>
      <c r="U88" s="122">
        <v>1580.3333333333333</v>
      </c>
      <c r="V88" s="122">
        <f t="shared" si="10"/>
        <v>58.333333333333336</v>
      </c>
      <c r="W88" s="119">
        <v>1</v>
      </c>
      <c r="X88" s="119">
        <v>2</v>
      </c>
      <c r="Y88" s="120">
        <f t="shared" si="11"/>
        <v>0.31746031746031744</v>
      </c>
      <c r="Z88" s="123">
        <v>1</v>
      </c>
      <c r="AA88" s="124">
        <v>6</v>
      </c>
      <c r="AB88" s="125" t="s">
        <v>507</v>
      </c>
      <c r="AC88" s="134">
        <v>15</v>
      </c>
      <c r="AD88" s="126">
        <v>1.5940488841657812</v>
      </c>
      <c r="AE88" s="121" t="s">
        <v>508</v>
      </c>
    </row>
    <row r="89" spans="1:31">
      <c r="A89" s="2">
        <v>87</v>
      </c>
      <c r="B89" s="9" t="s">
        <v>110</v>
      </c>
      <c r="C89" s="4" t="s">
        <v>113</v>
      </c>
      <c r="D89" s="53" t="s">
        <v>17</v>
      </c>
      <c r="E89" s="119">
        <v>1420</v>
      </c>
      <c r="F89" s="119">
        <v>616</v>
      </c>
      <c r="G89" s="119">
        <v>1420</v>
      </c>
      <c r="H89" s="120">
        <v>8.9759797724399508</v>
      </c>
      <c r="I89" s="120">
        <f t="shared" si="8"/>
        <v>1.1247443762781186</v>
      </c>
      <c r="J89" s="120">
        <f t="shared" si="9"/>
        <v>1.2054124717746728</v>
      </c>
      <c r="K89" s="10">
        <v>897.59797724399505</v>
      </c>
      <c r="L89" s="135">
        <v>1012</v>
      </c>
      <c r="M89" s="135">
        <v>1070</v>
      </c>
      <c r="N89" s="135">
        <v>481</v>
      </c>
      <c r="O89" s="135">
        <v>451</v>
      </c>
      <c r="P89" s="135">
        <v>444</v>
      </c>
      <c r="Q89" s="135">
        <v>166</v>
      </c>
      <c r="R89" s="135">
        <v>12</v>
      </c>
      <c r="S89" s="119">
        <v>529</v>
      </c>
      <c r="T89" s="121">
        <v>10</v>
      </c>
      <c r="U89" s="122">
        <v>1582</v>
      </c>
      <c r="V89" s="122">
        <f t="shared" si="10"/>
        <v>61.6</v>
      </c>
      <c r="W89" s="119">
        <v>2</v>
      </c>
      <c r="X89" s="119">
        <v>2</v>
      </c>
      <c r="Y89" s="120">
        <f t="shared" si="11"/>
        <v>0.14084507042253522</v>
      </c>
      <c r="Z89" s="123">
        <v>2</v>
      </c>
      <c r="AA89" s="124">
        <v>32</v>
      </c>
      <c r="AB89" s="125" t="s">
        <v>507</v>
      </c>
      <c r="AC89" s="134">
        <v>30</v>
      </c>
      <c r="AD89" s="126">
        <v>0.80472103004291839</v>
      </c>
      <c r="AE89" s="121" t="s">
        <v>507</v>
      </c>
    </row>
    <row r="90" spans="1:31">
      <c r="A90" s="2">
        <v>88</v>
      </c>
      <c r="B90" s="9" t="s">
        <v>110</v>
      </c>
      <c r="C90" s="4" t="s">
        <v>113</v>
      </c>
      <c r="D90" s="53" t="s">
        <v>18</v>
      </c>
      <c r="E90" s="119">
        <v>1921</v>
      </c>
      <c r="F90" s="119">
        <v>554</v>
      </c>
      <c r="G90" s="119">
        <v>1921</v>
      </c>
      <c r="H90" s="120">
        <v>25.661234304034195</v>
      </c>
      <c r="I90" s="120">
        <f t="shared" si="8"/>
        <v>1.011539585159217</v>
      </c>
      <c r="J90" s="120">
        <f t="shared" si="9"/>
        <v>1.6307023649853143</v>
      </c>
      <c r="K90" s="10">
        <v>2566.1234304034197</v>
      </c>
      <c r="L90" s="135">
        <v>1921</v>
      </c>
      <c r="M90" s="135">
        <v>609</v>
      </c>
      <c r="N90" s="135">
        <v>194</v>
      </c>
      <c r="O90" s="135">
        <v>129</v>
      </c>
      <c r="P90" s="135">
        <v>53</v>
      </c>
      <c r="Q90" s="135">
        <v>41</v>
      </c>
      <c r="R90" s="135">
        <v>0</v>
      </c>
      <c r="S90" s="119">
        <v>658</v>
      </c>
      <c r="T90" s="121">
        <v>5</v>
      </c>
      <c r="U90" s="122">
        <v>1497.2</v>
      </c>
      <c r="V90" s="122">
        <f t="shared" si="10"/>
        <v>110.8</v>
      </c>
      <c r="W90" s="119">
        <v>11</v>
      </c>
      <c r="X90" s="119">
        <v>11</v>
      </c>
      <c r="Y90" s="120">
        <f t="shared" si="11"/>
        <v>0.57261842790213424</v>
      </c>
      <c r="Z90" s="123">
        <v>1</v>
      </c>
      <c r="AA90" s="124">
        <v>11</v>
      </c>
      <c r="AB90" s="125" t="s">
        <v>507</v>
      </c>
      <c r="AC90" s="134">
        <v>10</v>
      </c>
      <c r="AD90" s="126">
        <v>0.74850299401197606</v>
      </c>
      <c r="AE90" s="121" t="s">
        <v>507</v>
      </c>
    </row>
    <row r="91" spans="1:31">
      <c r="A91" s="2">
        <v>89</v>
      </c>
      <c r="B91" s="9" t="s">
        <v>110</v>
      </c>
      <c r="C91" s="4" t="s">
        <v>114</v>
      </c>
      <c r="D91" s="53" t="s">
        <v>18</v>
      </c>
      <c r="E91" s="119">
        <v>524</v>
      </c>
      <c r="F91" s="119">
        <v>168</v>
      </c>
      <c r="G91" s="119">
        <v>524</v>
      </c>
      <c r="H91" s="120">
        <v>9.0751645306546589</v>
      </c>
      <c r="I91" s="120">
        <f t="shared" si="8"/>
        <v>0.30674846625766872</v>
      </c>
      <c r="J91" s="120">
        <f t="shared" si="9"/>
        <v>0.44481417972530179</v>
      </c>
      <c r="K91" s="10">
        <v>907.51645306546584</v>
      </c>
      <c r="L91" s="135">
        <v>333</v>
      </c>
      <c r="M91" s="135">
        <v>117</v>
      </c>
      <c r="N91" s="135">
        <v>50</v>
      </c>
      <c r="O91" s="135">
        <v>40</v>
      </c>
      <c r="P91" s="135">
        <v>316</v>
      </c>
      <c r="Q91" s="135">
        <v>3</v>
      </c>
      <c r="R91" s="135">
        <v>1</v>
      </c>
      <c r="S91" s="119">
        <v>151</v>
      </c>
      <c r="T91" s="121">
        <v>6</v>
      </c>
      <c r="U91" s="122">
        <v>962.33333333333337</v>
      </c>
      <c r="V91" s="122">
        <f t="shared" si="10"/>
        <v>28</v>
      </c>
      <c r="W91" s="119">
        <v>1</v>
      </c>
      <c r="X91" s="119">
        <v>1</v>
      </c>
      <c r="Y91" s="120">
        <f t="shared" si="11"/>
        <v>0.19083969465648853</v>
      </c>
      <c r="Z91" s="123">
        <v>1</v>
      </c>
      <c r="AA91" s="124">
        <v>12</v>
      </c>
      <c r="AB91" s="125" t="s">
        <v>507</v>
      </c>
      <c r="AC91" s="134">
        <v>7</v>
      </c>
      <c r="AD91" s="126">
        <v>0.57708161582852435</v>
      </c>
      <c r="AE91" s="121" t="s">
        <v>507</v>
      </c>
    </row>
    <row r="92" spans="1:31">
      <c r="A92" s="2">
        <v>90</v>
      </c>
      <c r="B92" s="9" t="s">
        <v>110</v>
      </c>
      <c r="C92" s="4" t="s">
        <v>115</v>
      </c>
      <c r="D92" s="53" t="s">
        <v>18</v>
      </c>
      <c r="E92" s="119">
        <v>515</v>
      </c>
      <c r="F92" s="119">
        <v>171</v>
      </c>
      <c r="G92" s="119">
        <v>515</v>
      </c>
      <c r="H92" s="120">
        <v>13.164621676891617</v>
      </c>
      <c r="I92" s="120">
        <f t="shared" si="8"/>
        <v>0.31222611744084139</v>
      </c>
      <c r="J92" s="120">
        <f t="shared" si="9"/>
        <v>0.43717424152391299</v>
      </c>
      <c r="K92" s="10">
        <v>1316.4621676891616</v>
      </c>
      <c r="L92" s="135">
        <v>428</v>
      </c>
      <c r="M92" s="135">
        <v>219</v>
      </c>
      <c r="N92" s="135">
        <v>107</v>
      </c>
      <c r="O92" s="135">
        <v>61</v>
      </c>
      <c r="P92" s="135">
        <v>1</v>
      </c>
      <c r="Q92" s="135">
        <v>1</v>
      </c>
      <c r="R92" s="135">
        <v>0</v>
      </c>
      <c r="S92" s="119">
        <v>206</v>
      </c>
      <c r="T92" s="121">
        <v>1</v>
      </c>
      <c r="U92" s="122">
        <v>3912</v>
      </c>
      <c r="V92" s="122">
        <f t="shared" si="10"/>
        <v>171</v>
      </c>
      <c r="W92" s="119">
        <v>46</v>
      </c>
      <c r="X92" s="119">
        <v>46</v>
      </c>
      <c r="Y92" s="120">
        <f t="shared" si="11"/>
        <v>8.9320388349514559</v>
      </c>
      <c r="Z92" s="123">
        <v>1</v>
      </c>
      <c r="AA92" s="124">
        <v>14</v>
      </c>
      <c r="AB92" s="125" t="s">
        <v>507</v>
      </c>
      <c r="AC92" s="134">
        <v>14</v>
      </c>
      <c r="AD92" s="126">
        <v>1.7199017199017199</v>
      </c>
      <c r="AE92" s="121" t="s">
        <v>508</v>
      </c>
    </row>
    <row r="93" spans="1:31">
      <c r="A93" s="2">
        <v>91</v>
      </c>
      <c r="B93" s="9" t="s">
        <v>116</v>
      </c>
      <c r="C93" s="4" t="s">
        <v>117</v>
      </c>
      <c r="D93" s="53" t="s">
        <v>32</v>
      </c>
      <c r="E93" s="119">
        <v>344</v>
      </c>
      <c r="F93" s="119">
        <v>141</v>
      </c>
      <c r="G93" s="119">
        <v>344</v>
      </c>
      <c r="H93" s="120">
        <v>5.0767414403778046</v>
      </c>
      <c r="I93" s="120">
        <f t="shared" si="8"/>
        <v>0.25744960560911478</v>
      </c>
      <c r="J93" s="120">
        <f t="shared" si="9"/>
        <v>0.29201541569752631</v>
      </c>
      <c r="K93" s="10">
        <v>507.67414403778042</v>
      </c>
      <c r="L93" s="135">
        <v>78</v>
      </c>
      <c r="M93" s="135">
        <v>158</v>
      </c>
      <c r="N93" s="135">
        <v>135</v>
      </c>
      <c r="O93" s="135">
        <v>196</v>
      </c>
      <c r="P93" s="135">
        <v>126</v>
      </c>
      <c r="Q93" s="135">
        <v>31</v>
      </c>
      <c r="R93" s="135">
        <v>0</v>
      </c>
      <c r="S93" s="119">
        <v>128</v>
      </c>
      <c r="T93" s="121">
        <v>4</v>
      </c>
      <c r="U93" s="122">
        <v>1694</v>
      </c>
      <c r="V93" s="122">
        <f t="shared" si="10"/>
        <v>35.25</v>
      </c>
      <c r="W93" s="119">
        <v>11</v>
      </c>
      <c r="X93" s="119">
        <v>12</v>
      </c>
      <c r="Y93" s="120">
        <f t="shared" si="11"/>
        <v>3.4883720930232558</v>
      </c>
      <c r="Z93" s="123">
        <v>1</v>
      </c>
      <c r="AA93" s="124">
        <v>14</v>
      </c>
      <c r="AB93" s="125" t="s">
        <v>507</v>
      </c>
      <c r="AC93" s="134">
        <v>36</v>
      </c>
      <c r="AD93" s="126">
        <v>2.7272727272727271</v>
      </c>
      <c r="AE93" s="121" t="s">
        <v>507</v>
      </c>
    </row>
    <row r="94" spans="1:31">
      <c r="A94" s="2">
        <v>92</v>
      </c>
      <c r="B94" s="9" t="s">
        <v>116</v>
      </c>
      <c r="C94" s="4" t="s">
        <v>118</v>
      </c>
      <c r="D94" s="53" t="s">
        <v>32</v>
      </c>
      <c r="E94" s="119">
        <v>1031</v>
      </c>
      <c r="F94" s="119">
        <v>450</v>
      </c>
      <c r="G94" s="119">
        <v>1031</v>
      </c>
      <c r="H94" s="120">
        <v>6.569808194736507</v>
      </c>
      <c r="I94" s="120">
        <f t="shared" si="8"/>
        <v>0.82164767747589829</v>
      </c>
      <c r="J94" s="120">
        <f t="shared" si="9"/>
        <v>0.87519736507020252</v>
      </c>
      <c r="K94" s="10">
        <v>656.98081947365063</v>
      </c>
      <c r="L94" s="135">
        <v>296</v>
      </c>
      <c r="M94" s="135">
        <v>610</v>
      </c>
      <c r="N94" s="135">
        <v>445</v>
      </c>
      <c r="O94" s="135">
        <v>606</v>
      </c>
      <c r="P94" s="135">
        <v>194</v>
      </c>
      <c r="Q94" s="135">
        <v>113</v>
      </c>
      <c r="R94" s="135">
        <v>6</v>
      </c>
      <c r="S94" s="119">
        <v>190</v>
      </c>
      <c r="T94" s="121">
        <v>13</v>
      </c>
      <c r="U94" s="122">
        <v>1207.1538461538462</v>
      </c>
      <c r="V94" s="122">
        <f t="shared" si="10"/>
        <v>34.615384615384613</v>
      </c>
      <c r="W94" s="119">
        <v>169</v>
      </c>
      <c r="X94" s="119">
        <v>169</v>
      </c>
      <c r="Y94" s="120">
        <f t="shared" si="11"/>
        <v>16.391852570320079</v>
      </c>
      <c r="Z94" s="123">
        <v>2</v>
      </c>
      <c r="AA94" s="124">
        <v>36</v>
      </c>
      <c r="AB94" s="125" t="s">
        <v>507</v>
      </c>
      <c r="AC94" s="134">
        <v>119</v>
      </c>
      <c r="AD94" s="126">
        <v>3.565008987417615</v>
      </c>
      <c r="AE94" s="121" t="s">
        <v>507</v>
      </c>
    </row>
    <row r="95" spans="1:31">
      <c r="A95" s="2">
        <v>93</v>
      </c>
      <c r="B95" s="9" t="s">
        <v>116</v>
      </c>
      <c r="C95" s="4" t="s">
        <v>119</v>
      </c>
      <c r="D95" s="53" t="s">
        <v>18</v>
      </c>
      <c r="E95" s="119">
        <v>408</v>
      </c>
      <c r="F95" s="119">
        <v>155</v>
      </c>
      <c r="G95" s="119">
        <v>408</v>
      </c>
      <c r="H95" s="120">
        <v>8.3555191480647153</v>
      </c>
      <c r="I95" s="120">
        <f t="shared" si="8"/>
        <v>0.28301197779725384</v>
      </c>
      <c r="J95" s="120">
        <f t="shared" si="9"/>
        <v>0.34634386512962428</v>
      </c>
      <c r="K95" s="10">
        <v>835.55191480647147</v>
      </c>
      <c r="L95" s="135">
        <v>96</v>
      </c>
      <c r="M95" s="135">
        <v>157</v>
      </c>
      <c r="N95" s="135">
        <v>88</v>
      </c>
      <c r="O95" s="135">
        <v>117</v>
      </c>
      <c r="P95" s="135">
        <v>0</v>
      </c>
      <c r="Q95" s="135">
        <v>2</v>
      </c>
      <c r="R95" s="135">
        <v>0</v>
      </c>
      <c r="S95" s="119">
        <v>127</v>
      </c>
      <c r="T95" s="121">
        <v>3</v>
      </c>
      <c r="U95" s="122">
        <v>1627.6666666666667</v>
      </c>
      <c r="V95" s="122">
        <f t="shared" si="10"/>
        <v>51.666666666666664</v>
      </c>
      <c r="W95" s="119">
        <v>3</v>
      </c>
      <c r="X95" s="119">
        <v>3</v>
      </c>
      <c r="Y95" s="120">
        <f t="shared" si="11"/>
        <v>0.73529411764705876</v>
      </c>
      <c r="Z95" s="123">
        <v>1</v>
      </c>
      <c r="AA95" s="124">
        <v>16</v>
      </c>
      <c r="AB95" s="125" t="s">
        <v>507</v>
      </c>
      <c r="AC95" s="134">
        <v>37</v>
      </c>
      <c r="AD95" s="126">
        <v>4.0217391304347823</v>
      </c>
      <c r="AE95" s="121" t="s">
        <v>507</v>
      </c>
    </row>
    <row r="96" spans="1:31">
      <c r="A96" s="2">
        <v>94</v>
      </c>
      <c r="B96" s="9" t="s">
        <v>116</v>
      </c>
      <c r="C96" s="4" t="s">
        <v>120</v>
      </c>
      <c r="D96" s="53" t="s">
        <v>32</v>
      </c>
      <c r="E96" s="119">
        <v>693</v>
      </c>
      <c r="F96" s="119">
        <v>324</v>
      </c>
      <c r="G96" s="119">
        <v>693</v>
      </c>
      <c r="H96" s="120">
        <v>5.2156242944231206</v>
      </c>
      <c r="I96" s="120">
        <f t="shared" si="8"/>
        <v>0.59158632778264675</v>
      </c>
      <c r="J96" s="120">
        <f t="shared" si="9"/>
        <v>0.58827524150693533</v>
      </c>
      <c r="K96" s="10">
        <v>521.56242944231201</v>
      </c>
      <c r="L96" s="135">
        <v>308</v>
      </c>
      <c r="M96" s="135">
        <v>365</v>
      </c>
      <c r="N96" s="135">
        <v>343</v>
      </c>
      <c r="O96" s="135">
        <v>518</v>
      </c>
      <c r="P96" s="135">
        <v>262</v>
      </c>
      <c r="Q96" s="135">
        <v>112</v>
      </c>
      <c r="R96" s="135">
        <v>3</v>
      </c>
      <c r="S96" s="119">
        <v>319</v>
      </c>
      <c r="T96" s="121">
        <v>7</v>
      </c>
      <c r="U96" s="122">
        <v>1898.1428571428571</v>
      </c>
      <c r="V96" s="122">
        <f t="shared" si="10"/>
        <v>46.285714285714285</v>
      </c>
      <c r="W96" s="119">
        <v>85</v>
      </c>
      <c r="X96" s="119">
        <v>85</v>
      </c>
      <c r="Y96" s="120">
        <f t="shared" si="11"/>
        <v>12.265512265512266</v>
      </c>
      <c r="Z96" s="123">
        <v>2</v>
      </c>
      <c r="AA96" s="124">
        <v>28</v>
      </c>
      <c r="AB96" s="125" t="s">
        <v>507</v>
      </c>
      <c r="AC96" s="134">
        <v>67</v>
      </c>
      <c r="AD96" s="126">
        <v>2.3716814159292032</v>
      </c>
      <c r="AE96" s="121" t="s">
        <v>507</v>
      </c>
    </row>
    <row r="97" spans="1:31">
      <c r="A97" s="2">
        <v>95</v>
      </c>
      <c r="B97" s="9" t="s">
        <v>121</v>
      </c>
      <c r="C97" s="4" t="s">
        <v>122</v>
      </c>
      <c r="D97" s="53" t="s">
        <v>18</v>
      </c>
      <c r="E97" s="119">
        <v>387</v>
      </c>
      <c r="F97" s="119">
        <v>132</v>
      </c>
      <c r="G97" s="119">
        <v>387</v>
      </c>
      <c r="H97" s="120">
        <v>7.5409197194076381</v>
      </c>
      <c r="I97" s="120">
        <f t="shared" si="8"/>
        <v>0.24101665205959683</v>
      </c>
      <c r="J97" s="120">
        <f t="shared" si="9"/>
        <v>0.32851734265971716</v>
      </c>
      <c r="K97" s="10">
        <v>754.09197194076376</v>
      </c>
      <c r="L97" s="135">
        <v>159</v>
      </c>
      <c r="M97" s="135">
        <v>170</v>
      </c>
      <c r="N97" s="135">
        <v>142</v>
      </c>
      <c r="O97" s="135">
        <v>86</v>
      </c>
      <c r="P97" s="135">
        <v>96</v>
      </c>
      <c r="Q97" s="135">
        <v>5</v>
      </c>
      <c r="R97" s="135">
        <v>0</v>
      </c>
      <c r="S97" s="119">
        <v>145</v>
      </c>
      <c r="T97" s="121">
        <v>3</v>
      </c>
      <c r="U97" s="122">
        <v>1710.6666666666667</v>
      </c>
      <c r="V97" s="122">
        <f t="shared" si="10"/>
        <v>44</v>
      </c>
      <c r="W97" s="119">
        <v>0</v>
      </c>
      <c r="X97" s="119">
        <v>0</v>
      </c>
      <c r="Y97" s="120">
        <f t="shared" si="11"/>
        <v>0</v>
      </c>
      <c r="Z97" s="123">
        <v>1</v>
      </c>
      <c r="AA97" s="124">
        <v>17</v>
      </c>
      <c r="AB97" s="125" t="s">
        <v>507</v>
      </c>
      <c r="AC97" s="134">
        <v>12</v>
      </c>
      <c r="AD97" s="126">
        <v>1.2096774193548387</v>
      </c>
      <c r="AE97" s="121" t="s">
        <v>508</v>
      </c>
    </row>
    <row r="98" spans="1:31">
      <c r="A98" s="2">
        <v>96</v>
      </c>
      <c r="B98" s="9" t="s">
        <v>121</v>
      </c>
      <c r="C98" s="4" t="s">
        <v>123</v>
      </c>
      <c r="D98" s="53" t="s">
        <v>18</v>
      </c>
      <c r="E98" s="119">
        <v>563</v>
      </c>
      <c r="F98" s="119">
        <v>198</v>
      </c>
      <c r="G98" s="119">
        <v>563</v>
      </c>
      <c r="H98" s="120">
        <v>7.9206527855936972</v>
      </c>
      <c r="I98" s="120">
        <f t="shared" si="8"/>
        <v>0.36152497808939527</v>
      </c>
      <c r="J98" s="120">
        <f t="shared" si="9"/>
        <v>0.47792057859798642</v>
      </c>
      <c r="K98" s="10">
        <v>792.06527855936974</v>
      </c>
      <c r="L98" s="135">
        <v>250</v>
      </c>
      <c r="M98" s="135">
        <v>282</v>
      </c>
      <c r="N98" s="135">
        <v>204</v>
      </c>
      <c r="O98" s="135">
        <v>112</v>
      </c>
      <c r="P98" s="135">
        <v>104</v>
      </c>
      <c r="Q98" s="135">
        <v>25</v>
      </c>
      <c r="R98" s="135">
        <v>0</v>
      </c>
      <c r="S98" s="119">
        <v>219</v>
      </c>
      <c r="T98" s="121">
        <v>4</v>
      </c>
      <c r="U98" s="122">
        <v>1777</v>
      </c>
      <c r="V98" s="122">
        <f t="shared" si="10"/>
        <v>49.5</v>
      </c>
      <c r="W98" s="119">
        <v>13</v>
      </c>
      <c r="X98" s="119">
        <v>13</v>
      </c>
      <c r="Y98" s="120">
        <f t="shared" si="11"/>
        <v>2.3090586145648313</v>
      </c>
      <c r="Z98" s="123">
        <v>1</v>
      </c>
      <c r="AA98" s="124">
        <v>14</v>
      </c>
      <c r="AB98" s="125" t="s">
        <v>507</v>
      </c>
      <c r="AC98" s="134">
        <v>16</v>
      </c>
      <c r="AD98" s="126">
        <v>1.1065006915629323</v>
      </c>
      <c r="AE98" s="121" t="s">
        <v>508</v>
      </c>
    </row>
    <row r="99" spans="1:31">
      <c r="A99" s="2">
        <v>97</v>
      </c>
      <c r="B99" s="9" t="s">
        <v>121</v>
      </c>
      <c r="C99" s="4" t="s">
        <v>124</v>
      </c>
      <c r="D99" s="53" t="s">
        <v>18</v>
      </c>
      <c r="E99" s="119">
        <v>387</v>
      </c>
      <c r="F99" s="119">
        <v>136</v>
      </c>
      <c r="G99" s="119">
        <v>387</v>
      </c>
      <c r="H99" s="120">
        <v>7.9564144736842106</v>
      </c>
      <c r="I99" s="120">
        <f t="shared" ref="I99:I130" si="12">F99/F$147*100</f>
        <v>0.24832018697049374</v>
      </c>
      <c r="J99" s="120">
        <f t="shared" ref="J99:J130" si="13">G99/G$147*100</f>
        <v>0.32851734265971716</v>
      </c>
      <c r="K99" s="10">
        <v>795.64144736842104</v>
      </c>
      <c r="L99" s="135">
        <v>144</v>
      </c>
      <c r="M99" s="135">
        <v>191</v>
      </c>
      <c r="N99" s="135">
        <v>70</v>
      </c>
      <c r="O99" s="135">
        <v>114</v>
      </c>
      <c r="P99" s="135">
        <v>73</v>
      </c>
      <c r="Q99" s="135">
        <v>0</v>
      </c>
      <c r="R99" s="135">
        <v>0</v>
      </c>
      <c r="S99" s="119">
        <v>113</v>
      </c>
      <c r="T99" s="121">
        <v>3</v>
      </c>
      <c r="U99" s="122">
        <v>1621.3333333333333</v>
      </c>
      <c r="V99" s="122">
        <f t="shared" ref="V99:V130" si="14">F99/T99</f>
        <v>45.333333333333336</v>
      </c>
      <c r="W99" s="119">
        <v>17</v>
      </c>
      <c r="X99" s="119">
        <v>17</v>
      </c>
      <c r="Y99" s="120">
        <f t="shared" ref="Y99:Y130" si="15">X99/G99*100</f>
        <v>4.3927648578811365</v>
      </c>
      <c r="Z99" s="123">
        <v>1</v>
      </c>
      <c r="AA99" s="124">
        <v>9</v>
      </c>
      <c r="AB99" s="125" t="s">
        <v>507</v>
      </c>
      <c r="AC99" s="134">
        <v>7</v>
      </c>
      <c r="AD99" s="126">
        <v>0.79096045197740106</v>
      </c>
      <c r="AE99" s="121" t="s">
        <v>507</v>
      </c>
    </row>
    <row r="100" spans="1:31">
      <c r="A100" s="2">
        <v>98</v>
      </c>
      <c r="B100" s="9" t="s">
        <v>121</v>
      </c>
      <c r="C100" s="4" t="s">
        <v>125</v>
      </c>
      <c r="D100" s="53" t="s">
        <v>18</v>
      </c>
      <c r="E100" s="119">
        <v>531</v>
      </c>
      <c r="F100" s="119">
        <v>204</v>
      </c>
      <c r="G100" s="119">
        <v>531</v>
      </c>
      <c r="H100" s="120">
        <v>6.6375000000000002</v>
      </c>
      <c r="I100" s="120">
        <f t="shared" si="12"/>
        <v>0.37248028045574055</v>
      </c>
      <c r="J100" s="120">
        <f t="shared" si="13"/>
        <v>0.45075635388193747</v>
      </c>
      <c r="K100" s="10">
        <v>663.75</v>
      </c>
      <c r="L100" s="135">
        <v>292</v>
      </c>
      <c r="M100" s="135">
        <v>199</v>
      </c>
      <c r="N100" s="135">
        <v>262</v>
      </c>
      <c r="O100" s="135">
        <v>309</v>
      </c>
      <c r="P100" s="135">
        <v>151</v>
      </c>
      <c r="Q100" s="135">
        <v>44</v>
      </c>
      <c r="R100" s="135">
        <v>7</v>
      </c>
      <c r="S100" s="119">
        <v>195</v>
      </c>
      <c r="T100" s="121">
        <v>5</v>
      </c>
      <c r="U100" s="122">
        <v>1600</v>
      </c>
      <c r="V100" s="122">
        <f t="shared" si="14"/>
        <v>40.799999999999997</v>
      </c>
      <c r="W100" s="119">
        <v>0</v>
      </c>
      <c r="X100" s="119">
        <v>0</v>
      </c>
      <c r="Y100" s="120">
        <f t="shared" si="15"/>
        <v>0</v>
      </c>
      <c r="Z100" s="123">
        <v>2</v>
      </c>
      <c r="AA100" s="124">
        <v>14</v>
      </c>
      <c r="AB100" s="125" t="s">
        <v>507</v>
      </c>
      <c r="AC100" s="134">
        <v>18</v>
      </c>
      <c r="AD100" s="126">
        <v>1.1795543905635648</v>
      </c>
      <c r="AE100" s="121" t="s">
        <v>507</v>
      </c>
    </row>
    <row r="101" spans="1:31">
      <c r="A101" s="2">
        <v>99</v>
      </c>
      <c r="B101" s="9" t="s">
        <v>121</v>
      </c>
      <c r="C101" s="4" t="s">
        <v>126</v>
      </c>
      <c r="D101" s="53" t="s">
        <v>18</v>
      </c>
      <c r="E101" s="119">
        <v>227</v>
      </c>
      <c r="F101" s="119">
        <v>85</v>
      </c>
      <c r="G101" s="119">
        <v>227</v>
      </c>
      <c r="H101" s="120">
        <v>5.2668213457076574</v>
      </c>
      <c r="I101" s="120">
        <f t="shared" si="12"/>
        <v>0.15520011685655857</v>
      </c>
      <c r="J101" s="120">
        <f t="shared" si="13"/>
        <v>0.19269621907947232</v>
      </c>
      <c r="K101" s="10">
        <v>526.6821345707657</v>
      </c>
      <c r="L101" s="135">
        <v>29</v>
      </c>
      <c r="M101" s="135">
        <v>73</v>
      </c>
      <c r="N101" s="135">
        <v>70</v>
      </c>
      <c r="O101" s="135">
        <v>37</v>
      </c>
      <c r="P101" s="135">
        <v>28</v>
      </c>
      <c r="Q101" s="135">
        <v>13</v>
      </c>
      <c r="R101" s="135">
        <v>0</v>
      </c>
      <c r="S101" s="119">
        <v>73</v>
      </c>
      <c r="T101" s="121">
        <v>2</v>
      </c>
      <c r="U101" s="122">
        <v>2155</v>
      </c>
      <c r="V101" s="122">
        <f t="shared" si="14"/>
        <v>42.5</v>
      </c>
      <c r="W101" s="119">
        <v>0</v>
      </c>
      <c r="X101" s="119">
        <v>0</v>
      </c>
      <c r="Y101" s="120">
        <f t="shared" si="15"/>
        <v>0</v>
      </c>
      <c r="Z101" s="123">
        <v>1</v>
      </c>
      <c r="AA101" s="124">
        <v>13</v>
      </c>
      <c r="AB101" s="125" t="s">
        <v>507</v>
      </c>
      <c r="AC101" s="134">
        <v>12</v>
      </c>
      <c r="AD101" s="126">
        <v>1.520912547528517</v>
      </c>
      <c r="AE101" s="121" t="s">
        <v>508</v>
      </c>
    </row>
    <row r="102" spans="1:31">
      <c r="A102" s="2">
        <v>100</v>
      </c>
      <c r="B102" s="9" t="s">
        <v>121</v>
      </c>
      <c r="C102" s="4" t="s">
        <v>127</v>
      </c>
      <c r="D102" s="53" t="s">
        <v>32</v>
      </c>
      <c r="E102" s="119">
        <v>668</v>
      </c>
      <c r="F102" s="119">
        <v>319</v>
      </c>
      <c r="G102" s="119">
        <v>668</v>
      </c>
      <c r="H102" s="120">
        <v>6.7021169860539782</v>
      </c>
      <c r="I102" s="120">
        <f t="shared" si="12"/>
        <v>0.5824569091440257</v>
      </c>
      <c r="J102" s="120">
        <f t="shared" si="13"/>
        <v>0.56705319094752216</v>
      </c>
      <c r="K102" s="10">
        <v>670.21169860539783</v>
      </c>
      <c r="L102" s="135">
        <v>356</v>
      </c>
      <c r="M102" s="135">
        <v>354</v>
      </c>
      <c r="N102" s="135">
        <v>308</v>
      </c>
      <c r="O102" s="135">
        <v>169</v>
      </c>
      <c r="P102" s="135">
        <v>104</v>
      </c>
      <c r="Q102" s="135">
        <v>83</v>
      </c>
      <c r="R102" s="135">
        <v>0</v>
      </c>
      <c r="S102" s="119">
        <v>245</v>
      </c>
      <c r="T102" s="121">
        <v>5</v>
      </c>
      <c r="U102" s="122">
        <v>1993.4</v>
      </c>
      <c r="V102" s="122">
        <f t="shared" si="14"/>
        <v>63.8</v>
      </c>
      <c r="W102" s="119">
        <v>32</v>
      </c>
      <c r="X102" s="119">
        <v>37</v>
      </c>
      <c r="Y102" s="120">
        <f t="shared" si="15"/>
        <v>5.5389221556886223</v>
      </c>
      <c r="Z102" s="123">
        <v>1</v>
      </c>
      <c r="AA102" s="124">
        <v>13</v>
      </c>
      <c r="AB102" s="125" t="s">
        <v>507</v>
      </c>
      <c r="AC102" s="134">
        <v>68</v>
      </c>
      <c r="AD102" s="126">
        <v>3.0979498861047836</v>
      </c>
      <c r="AE102" s="121" t="s">
        <v>507</v>
      </c>
    </row>
    <row r="103" spans="1:31">
      <c r="A103" s="2">
        <v>101</v>
      </c>
      <c r="B103" s="9" t="s">
        <v>121</v>
      </c>
      <c r="C103" s="4" t="s">
        <v>128</v>
      </c>
      <c r="D103" s="53" t="s">
        <v>18</v>
      </c>
      <c r="E103" s="119">
        <v>305</v>
      </c>
      <c r="F103" s="119">
        <v>123</v>
      </c>
      <c r="G103" s="119">
        <v>305</v>
      </c>
      <c r="H103" s="120">
        <v>5.5667092535134151</v>
      </c>
      <c r="I103" s="120">
        <f t="shared" si="12"/>
        <v>0.22458369851007889</v>
      </c>
      <c r="J103" s="120">
        <f t="shared" si="13"/>
        <v>0.25890901682484169</v>
      </c>
      <c r="K103" s="10">
        <v>556.67092535134145</v>
      </c>
      <c r="L103" s="135">
        <v>87</v>
      </c>
      <c r="M103" s="135">
        <v>93</v>
      </c>
      <c r="N103" s="135">
        <v>132</v>
      </c>
      <c r="O103" s="135">
        <v>94</v>
      </c>
      <c r="P103" s="135">
        <v>49</v>
      </c>
      <c r="Q103" s="135">
        <v>31</v>
      </c>
      <c r="R103" s="135">
        <v>0</v>
      </c>
      <c r="S103" s="119">
        <v>77</v>
      </c>
      <c r="T103" s="121">
        <v>3</v>
      </c>
      <c r="U103" s="122">
        <v>1826.3333333333333</v>
      </c>
      <c r="V103" s="122">
        <f t="shared" si="14"/>
        <v>41</v>
      </c>
      <c r="W103" s="119">
        <v>25</v>
      </c>
      <c r="X103" s="119">
        <v>28</v>
      </c>
      <c r="Y103" s="120">
        <f t="shared" si="15"/>
        <v>9.1803278688524586</v>
      </c>
      <c r="Z103" s="123">
        <v>2</v>
      </c>
      <c r="AA103" s="124">
        <v>14</v>
      </c>
      <c r="AB103" s="125" t="s">
        <v>507</v>
      </c>
      <c r="AC103" s="134">
        <v>28</v>
      </c>
      <c r="AD103" s="126">
        <v>2.6365348399246704</v>
      </c>
      <c r="AE103" s="121" t="s">
        <v>508</v>
      </c>
    </row>
    <row r="104" spans="1:31">
      <c r="A104" s="2">
        <v>102</v>
      </c>
      <c r="B104" s="9" t="s">
        <v>121</v>
      </c>
      <c r="C104" s="4" t="s">
        <v>129</v>
      </c>
      <c r="D104" s="53" t="s">
        <v>18</v>
      </c>
      <c r="E104" s="119">
        <v>481</v>
      </c>
      <c r="F104" s="119">
        <v>220</v>
      </c>
      <c r="G104" s="119">
        <v>481</v>
      </c>
      <c r="H104" s="120">
        <v>5.0765171503957784</v>
      </c>
      <c r="I104" s="120">
        <f t="shared" si="12"/>
        <v>0.4016944200993281</v>
      </c>
      <c r="J104" s="120">
        <f t="shared" si="13"/>
        <v>0.40831225276311095</v>
      </c>
      <c r="K104" s="10">
        <v>507.65171503957782</v>
      </c>
      <c r="L104" s="135">
        <v>302</v>
      </c>
      <c r="M104" s="135">
        <v>180</v>
      </c>
      <c r="N104" s="135">
        <v>248</v>
      </c>
      <c r="O104" s="135">
        <v>65</v>
      </c>
      <c r="P104" s="135">
        <v>33</v>
      </c>
      <c r="Q104" s="135">
        <v>8</v>
      </c>
      <c r="R104" s="135">
        <v>0</v>
      </c>
      <c r="S104" s="119">
        <v>150</v>
      </c>
      <c r="T104" s="121">
        <v>5</v>
      </c>
      <c r="U104" s="122">
        <v>1895</v>
      </c>
      <c r="V104" s="122">
        <f t="shared" si="14"/>
        <v>44</v>
      </c>
      <c r="W104" s="119">
        <v>1</v>
      </c>
      <c r="X104" s="119">
        <v>1</v>
      </c>
      <c r="Y104" s="120">
        <f t="shared" si="15"/>
        <v>0.20790020790020791</v>
      </c>
      <c r="Z104" s="123">
        <v>2</v>
      </c>
      <c r="AA104" s="124">
        <v>17</v>
      </c>
      <c r="AB104" s="125" t="s">
        <v>507</v>
      </c>
      <c r="AC104" s="134">
        <v>22</v>
      </c>
      <c r="AD104" s="126">
        <v>1.1494252873563218</v>
      </c>
      <c r="AE104" s="121" t="s">
        <v>507</v>
      </c>
    </row>
    <row r="105" spans="1:31">
      <c r="A105" s="2">
        <v>103</v>
      </c>
      <c r="B105" s="9" t="s">
        <v>121</v>
      </c>
      <c r="C105" s="4" t="s">
        <v>130</v>
      </c>
      <c r="D105" s="53" t="s">
        <v>32</v>
      </c>
      <c r="E105" s="119">
        <v>2024</v>
      </c>
      <c r="F105" s="119">
        <v>1012</v>
      </c>
      <c r="G105" s="119">
        <v>2024</v>
      </c>
      <c r="H105" s="120">
        <v>6.0086091732225029</v>
      </c>
      <c r="I105" s="120">
        <f t="shared" si="12"/>
        <v>1.847794332456909</v>
      </c>
      <c r="J105" s="120">
        <f t="shared" si="13"/>
        <v>1.7181372132900967</v>
      </c>
      <c r="K105" s="10">
        <v>600.8609173222502</v>
      </c>
      <c r="L105" s="135">
        <v>1146</v>
      </c>
      <c r="M105" s="135">
        <v>853</v>
      </c>
      <c r="N105" s="135">
        <v>937</v>
      </c>
      <c r="O105" s="135">
        <v>793</v>
      </c>
      <c r="P105" s="135">
        <v>689</v>
      </c>
      <c r="Q105" s="135">
        <v>109</v>
      </c>
      <c r="R105" s="135">
        <v>7</v>
      </c>
      <c r="S105" s="119">
        <v>745</v>
      </c>
      <c r="T105" s="121">
        <v>22</v>
      </c>
      <c r="U105" s="122">
        <v>1531.1363636363637</v>
      </c>
      <c r="V105" s="122">
        <f t="shared" si="14"/>
        <v>46</v>
      </c>
      <c r="W105" s="119">
        <v>218</v>
      </c>
      <c r="X105" s="119">
        <v>261</v>
      </c>
      <c r="Y105" s="120">
        <f t="shared" si="15"/>
        <v>12.895256916996049</v>
      </c>
      <c r="Z105" s="123">
        <v>3</v>
      </c>
      <c r="AA105" s="124">
        <v>63</v>
      </c>
      <c r="AB105" s="125" t="s">
        <v>507</v>
      </c>
      <c r="AC105" s="134">
        <v>118</v>
      </c>
      <c r="AD105" s="126">
        <v>1.5314730694354315</v>
      </c>
      <c r="AE105" s="121" t="s">
        <v>507</v>
      </c>
    </row>
    <row r="106" spans="1:31">
      <c r="A106" s="2">
        <v>104</v>
      </c>
      <c r="B106" s="9" t="s">
        <v>121</v>
      </c>
      <c r="C106" s="4" t="s">
        <v>131</v>
      </c>
      <c r="D106" s="53" t="s">
        <v>18</v>
      </c>
      <c r="E106" s="119">
        <v>164</v>
      </c>
      <c r="F106" s="119">
        <v>59</v>
      </c>
      <c r="G106" s="119">
        <v>164</v>
      </c>
      <c r="H106" s="120">
        <v>4.5030203185063149</v>
      </c>
      <c r="I106" s="120">
        <f t="shared" si="12"/>
        <v>0.10772713993572888</v>
      </c>
      <c r="J106" s="120">
        <f t="shared" si="13"/>
        <v>0.13921665166975095</v>
      </c>
      <c r="K106" s="10">
        <v>450.30203185063152</v>
      </c>
      <c r="L106" s="135">
        <v>49</v>
      </c>
      <c r="M106" s="135">
        <v>33</v>
      </c>
      <c r="N106" s="135">
        <v>85</v>
      </c>
      <c r="O106" s="135">
        <v>129</v>
      </c>
      <c r="P106" s="135">
        <v>0</v>
      </c>
      <c r="Q106" s="135">
        <v>4</v>
      </c>
      <c r="R106" s="135">
        <v>0</v>
      </c>
      <c r="S106" s="119">
        <v>45</v>
      </c>
      <c r="T106" s="121">
        <v>2</v>
      </c>
      <c r="U106" s="122">
        <v>1821</v>
      </c>
      <c r="V106" s="122">
        <f t="shared" si="14"/>
        <v>29.5</v>
      </c>
      <c r="W106" s="119">
        <v>0</v>
      </c>
      <c r="X106" s="119">
        <v>0</v>
      </c>
      <c r="Y106" s="120">
        <f t="shared" si="15"/>
        <v>0</v>
      </c>
      <c r="Z106" s="123">
        <v>1</v>
      </c>
      <c r="AA106" s="124">
        <v>10</v>
      </c>
      <c r="AB106" s="125" t="s">
        <v>507</v>
      </c>
      <c r="AC106" s="134">
        <v>2</v>
      </c>
      <c r="AD106" s="126">
        <v>0.3129890453834116</v>
      </c>
      <c r="AE106" s="121" t="s">
        <v>507</v>
      </c>
    </row>
    <row r="107" spans="1:31">
      <c r="A107" s="2">
        <v>105</v>
      </c>
      <c r="B107" s="9" t="s">
        <v>121</v>
      </c>
      <c r="C107" s="4" t="s">
        <v>132</v>
      </c>
      <c r="D107" s="53" t="s">
        <v>18</v>
      </c>
      <c r="E107" s="119">
        <v>488</v>
      </c>
      <c r="F107" s="119">
        <v>176</v>
      </c>
      <c r="G107" s="119">
        <v>488</v>
      </c>
      <c r="H107" s="120">
        <v>7.5752871778950643</v>
      </c>
      <c r="I107" s="120">
        <f t="shared" si="12"/>
        <v>0.32135553607946243</v>
      </c>
      <c r="J107" s="120">
        <f t="shared" si="13"/>
        <v>0.41425442691974668</v>
      </c>
      <c r="K107" s="10">
        <v>757.52871778950635</v>
      </c>
      <c r="L107" s="135">
        <v>277</v>
      </c>
      <c r="M107" s="135">
        <v>211</v>
      </c>
      <c r="N107" s="135">
        <v>147</v>
      </c>
      <c r="O107" s="135">
        <v>40</v>
      </c>
      <c r="P107" s="135">
        <v>133</v>
      </c>
      <c r="Q107" s="135">
        <v>2</v>
      </c>
      <c r="R107" s="135">
        <v>0</v>
      </c>
      <c r="S107" s="119">
        <v>181</v>
      </c>
      <c r="T107" s="121">
        <v>3</v>
      </c>
      <c r="U107" s="122">
        <v>2147.3333333333335</v>
      </c>
      <c r="V107" s="122">
        <f t="shared" si="14"/>
        <v>58.666666666666664</v>
      </c>
      <c r="W107" s="119">
        <v>31</v>
      </c>
      <c r="X107" s="119">
        <v>31</v>
      </c>
      <c r="Y107" s="120">
        <f t="shared" si="15"/>
        <v>6.3524590163934427</v>
      </c>
      <c r="Z107" s="123">
        <v>2</v>
      </c>
      <c r="AA107" s="124">
        <v>12</v>
      </c>
      <c r="AB107" s="125" t="s">
        <v>507</v>
      </c>
      <c r="AC107" s="134">
        <v>20</v>
      </c>
      <c r="AD107" s="126">
        <v>1.6528925619834711</v>
      </c>
      <c r="AE107" s="121" t="s">
        <v>507</v>
      </c>
    </row>
    <row r="108" spans="1:31">
      <c r="A108" s="2">
        <v>106</v>
      </c>
      <c r="B108" s="9" t="s">
        <v>133</v>
      </c>
      <c r="C108" s="4" t="s">
        <v>134</v>
      </c>
      <c r="D108" s="53" t="s">
        <v>17</v>
      </c>
      <c r="E108" s="119">
        <v>1014</v>
      </c>
      <c r="F108" s="119">
        <v>454</v>
      </c>
      <c r="G108" s="119">
        <v>1014</v>
      </c>
      <c r="H108" s="120">
        <v>7.1504125237994502</v>
      </c>
      <c r="I108" s="120">
        <f t="shared" si="12"/>
        <v>0.82895121238679514</v>
      </c>
      <c r="J108" s="120">
        <f t="shared" si="13"/>
        <v>0.86076637068980155</v>
      </c>
      <c r="K108" s="10">
        <v>715.04125237994504</v>
      </c>
      <c r="L108" s="135">
        <v>759</v>
      </c>
      <c r="M108" s="135">
        <v>654</v>
      </c>
      <c r="N108" s="135">
        <v>257</v>
      </c>
      <c r="O108" s="135">
        <v>311</v>
      </c>
      <c r="P108" s="135">
        <v>114</v>
      </c>
      <c r="Q108" s="135">
        <v>63</v>
      </c>
      <c r="R108" s="135">
        <v>17</v>
      </c>
      <c r="S108" s="119">
        <v>338</v>
      </c>
      <c r="T108" s="121">
        <v>7</v>
      </c>
      <c r="U108" s="122">
        <v>2025.8571428571429</v>
      </c>
      <c r="V108" s="122">
        <f t="shared" si="14"/>
        <v>64.857142857142861</v>
      </c>
      <c r="W108" s="119">
        <v>21</v>
      </c>
      <c r="X108" s="119">
        <v>26</v>
      </c>
      <c r="Y108" s="120">
        <f t="shared" si="15"/>
        <v>2.5641025641025639</v>
      </c>
      <c r="Z108" s="123">
        <v>1</v>
      </c>
      <c r="AA108" s="124">
        <v>25</v>
      </c>
      <c r="AB108" s="125" t="s">
        <v>507</v>
      </c>
      <c r="AC108" s="134">
        <v>61</v>
      </c>
      <c r="AD108" s="126">
        <v>2.0727149167516141</v>
      </c>
      <c r="AE108" s="121" t="s">
        <v>507</v>
      </c>
    </row>
    <row r="109" spans="1:31">
      <c r="A109" s="2">
        <v>107</v>
      </c>
      <c r="B109" s="9" t="s">
        <v>133</v>
      </c>
      <c r="C109" s="4" t="s">
        <v>134</v>
      </c>
      <c r="D109" s="53" t="s">
        <v>18</v>
      </c>
      <c r="E109" s="119">
        <v>480</v>
      </c>
      <c r="F109" s="119">
        <v>173</v>
      </c>
      <c r="G109" s="119">
        <v>480</v>
      </c>
      <c r="H109" s="120">
        <v>4.9019607843137258</v>
      </c>
      <c r="I109" s="120">
        <f t="shared" si="12"/>
        <v>0.31587788489628982</v>
      </c>
      <c r="J109" s="120">
        <f t="shared" si="13"/>
        <v>0.40746337074073447</v>
      </c>
      <c r="K109" s="10">
        <v>490.19607843137254</v>
      </c>
      <c r="L109" s="135">
        <v>245</v>
      </c>
      <c r="M109" s="135">
        <v>184</v>
      </c>
      <c r="N109" s="135">
        <v>138</v>
      </c>
      <c r="O109" s="135">
        <v>184</v>
      </c>
      <c r="P109" s="135">
        <v>136</v>
      </c>
      <c r="Q109" s="135">
        <v>16</v>
      </c>
      <c r="R109" s="135">
        <v>1</v>
      </c>
      <c r="S109" s="119">
        <v>137</v>
      </c>
      <c r="T109" s="121">
        <v>4</v>
      </c>
      <c r="U109" s="122">
        <v>2448</v>
      </c>
      <c r="V109" s="122">
        <f t="shared" si="14"/>
        <v>43.25</v>
      </c>
      <c r="W109" s="119">
        <v>0</v>
      </c>
      <c r="X109" s="119">
        <v>0</v>
      </c>
      <c r="Y109" s="120">
        <f t="shared" si="15"/>
        <v>0</v>
      </c>
      <c r="Z109" s="123">
        <v>0</v>
      </c>
      <c r="AA109" s="124">
        <v>0</v>
      </c>
      <c r="AB109" s="125" t="s">
        <v>508</v>
      </c>
      <c r="AC109" s="134">
        <v>0</v>
      </c>
      <c r="AD109" s="126">
        <v>0</v>
      </c>
      <c r="AE109" s="121" t="s">
        <v>508</v>
      </c>
    </row>
    <row r="110" spans="1:31">
      <c r="A110" s="2">
        <v>108</v>
      </c>
      <c r="B110" s="9" t="s">
        <v>133</v>
      </c>
      <c r="C110" s="4" t="s">
        <v>135</v>
      </c>
      <c r="D110" s="53" t="s">
        <v>18</v>
      </c>
      <c r="E110" s="119">
        <v>746</v>
      </c>
      <c r="F110" s="119">
        <v>253</v>
      </c>
      <c r="G110" s="119">
        <v>746</v>
      </c>
      <c r="H110" s="120">
        <v>8.2833666444592495</v>
      </c>
      <c r="I110" s="120">
        <f t="shared" si="12"/>
        <v>0.46194858311422726</v>
      </c>
      <c r="J110" s="120">
        <f t="shared" si="13"/>
        <v>0.63326598869289152</v>
      </c>
      <c r="K110" s="10">
        <v>828.33666444592484</v>
      </c>
      <c r="L110" s="135">
        <v>433</v>
      </c>
      <c r="M110" s="135">
        <v>479</v>
      </c>
      <c r="N110" s="135">
        <v>174</v>
      </c>
      <c r="O110" s="135">
        <v>144</v>
      </c>
      <c r="P110" s="135">
        <v>280</v>
      </c>
      <c r="Q110" s="135">
        <v>42</v>
      </c>
      <c r="R110" s="135">
        <v>0</v>
      </c>
      <c r="S110" s="119">
        <v>293</v>
      </c>
      <c r="T110" s="121">
        <v>4</v>
      </c>
      <c r="U110" s="122">
        <v>2251.5</v>
      </c>
      <c r="V110" s="122">
        <f t="shared" si="14"/>
        <v>63.25</v>
      </c>
      <c r="W110" s="119">
        <v>11</v>
      </c>
      <c r="X110" s="119">
        <v>11</v>
      </c>
      <c r="Y110" s="120">
        <f t="shared" si="15"/>
        <v>1.4745308310991956</v>
      </c>
      <c r="Z110" s="123">
        <v>1</v>
      </c>
      <c r="AA110" s="124">
        <v>16</v>
      </c>
      <c r="AB110" s="125" t="s">
        <v>507</v>
      </c>
      <c r="AC110" s="134">
        <v>16</v>
      </c>
      <c r="AD110" s="126">
        <v>1.0382868267358858</v>
      </c>
      <c r="AE110" s="121" t="s">
        <v>507</v>
      </c>
    </row>
    <row r="111" spans="1:31">
      <c r="A111" s="2">
        <v>109</v>
      </c>
      <c r="B111" s="9" t="s">
        <v>133</v>
      </c>
      <c r="C111" s="4" t="s">
        <v>136</v>
      </c>
      <c r="D111" s="53" t="s">
        <v>18</v>
      </c>
      <c r="E111" s="119">
        <v>921</v>
      </c>
      <c r="F111" s="119">
        <v>409</v>
      </c>
      <c r="G111" s="119">
        <v>921</v>
      </c>
      <c r="H111" s="120">
        <v>4.4893980014623445</v>
      </c>
      <c r="I111" s="120">
        <f t="shared" si="12"/>
        <v>0.7467864446392054</v>
      </c>
      <c r="J111" s="120">
        <f t="shared" si="13"/>
        <v>0.7818203426087843</v>
      </c>
      <c r="K111" s="10">
        <v>448.93980014623446</v>
      </c>
      <c r="L111" s="135">
        <v>453</v>
      </c>
      <c r="M111" s="135">
        <v>354</v>
      </c>
      <c r="N111" s="135">
        <v>330</v>
      </c>
      <c r="O111" s="135">
        <v>406</v>
      </c>
      <c r="P111" s="135">
        <v>178</v>
      </c>
      <c r="Q111" s="135">
        <v>24</v>
      </c>
      <c r="R111" s="135">
        <v>2</v>
      </c>
      <c r="S111" s="119">
        <v>244</v>
      </c>
      <c r="T111" s="121">
        <v>9</v>
      </c>
      <c r="U111" s="122">
        <v>2279.4444444444443</v>
      </c>
      <c r="V111" s="122">
        <f t="shared" si="14"/>
        <v>45.444444444444443</v>
      </c>
      <c r="W111" s="119">
        <v>59</v>
      </c>
      <c r="X111" s="119">
        <v>59</v>
      </c>
      <c r="Y111" s="120">
        <f t="shared" si="15"/>
        <v>6.4060803474484258</v>
      </c>
      <c r="Z111" s="123">
        <v>3</v>
      </c>
      <c r="AA111" s="124">
        <v>37</v>
      </c>
      <c r="AB111" s="125" t="s">
        <v>507</v>
      </c>
      <c r="AC111" s="134">
        <v>67</v>
      </c>
      <c r="AD111" s="126">
        <v>1.965962441314554</v>
      </c>
      <c r="AE111" s="121" t="s">
        <v>507</v>
      </c>
    </row>
    <row r="112" spans="1:31">
      <c r="A112" s="2">
        <v>110</v>
      </c>
      <c r="B112" s="9" t="s">
        <v>133</v>
      </c>
      <c r="C112" s="4" t="s">
        <v>137</v>
      </c>
      <c r="D112" s="53" t="s">
        <v>18</v>
      </c>
      <c r="E112" s="119">
        <v>356</v>
      </c>
      <c r="F112" s="119">
        <v>109</v>
      </c>
      <c r="G112" s="119">
        <v>356</v>
      </c>
      <c r="H112" s="120">
        <v>4.6799000920205076</v>
      </c>
      <c r="I112" s="120">
        <f t="shared" si="12"/>
        <v>0.19902132632193983</v>
      </c>
      <c r="J112" s="120">
        <f t="shared" si="13"/>
        <v>0.30220199996604474</v>
      </c>
      <c r="K112" s="10">
        <v>467.99000920205071</v>
      </c>
      <c r="L112" s="135">
        <v>93</v>
      </c>
      <c r="M112" s="135">
        <v>136</v>
      </c>
      <c r="N112" s="135">
        <v>96</v>
      </c>
      <c r="O112" s="135">
        <v>97</v>
      </c>
      <c r="P112" s="135">
        <v>66</v>
      </c>
      <c r="Q112" s="135">
        <v>5</v>
      </c>
      <c r="R112" s="135">
        <v>0</v>
      </c>
      <c r="S112" s="119">
        <v>69</v>
      </c>
      <c r="T112" s="121">
        <v>4</v>
      </c>
      <c r="U112" s="122">
        <v>1901.75</v>
      </c>
      <c r="V112" s="122">
        <f t="shared" si="14"/>
        <v>27.25</v>
      </c>
      <c r="W112" s="119">
        <v>1</v>
      </c>
      <c r="X112" s="119">
        <v>1</v>
      </c>
      <c r="Y112" s="120">
        <f t="shared" si="15"/>
        <v>0.2808988764044944</v>
      </c>
      <c r="Z112" s="123">
        <v>1</v>
      </c>
      <c r="AA112" s="124">
        <v>8</v>
      </c>
      <c r="AB112" s="125" t="s">
        <v>508</v>
      </c>
      <c r="AC112" s="134">
        <v>0</v>
      </c>
      <c r="AD112" s="126">
        <v>0</v>
      </c>
      <c r="AE112" s="121" t="s">
        <v>508</v>
      </c>
    </row>
    <row r="113" spans="1:31">
      <c r="A113" s="2">
        <v>111</v>
      </c>
      <c r="B113" s="9" t="s">
        <v>133</v>
      </c>
      <c r="C113" s="4" t="s">
        <v>138</v>
      </c>
      <c r="D113" s="53" t="s">
        <v>18</v>
      </c>
      <c r="E113" s="119">
        <v>601</v>
      </c>
      <c r="F113" s="119">
        <v>238</v>
      </c>
      <c r="G113" s="119">
        <v>601</v>
      </c>
      <c r="H113" s="120">
        <v>5.7755141264655006</v>
      </c>
      <c r="I113" s="120">
        <f t="shared" si="12"/>
        <v>0.43456032719836402</v>
      </c>
      <c r="J113" s="120">
        <f t="shared" si="13"/>
        <v>0.51017809544829462</v>
      </c>
      <c r="K113" s="10">
        <v>577.55141264655015</v>
      </c>
      <c r="L113" s="135">
        <v>144</v>
      </c>
      <c r="M113" s="135">
        <v>251</v>
      </c>
      <c r="N113" s="135">
        <v>212</v>
      </c>
      <c r="O113" s="135">
        <v>218</v>
      </c>
      <c r="P113" s="135">
        <v>245</v>
      </c>
      <c r="Q113" s="135">
        <v>17</v>
      </c>
      <c r="R113" s="135">
        <v>1</v>
      </c>
      <c r="S113" s="119">
        <v>229</v>
      </c>
      <c r="T113" s="121">
        <v>5</v>
      </c>
      <c r="U113" s="122">
        <v>2081.1999999999998</v>
      </c>
      <c r="V113" s="122">
        <f t="shared" si="14"/>
        <v>47.6</v>
      </c>
      <c r="W113" s="119">
        <v>0</v>
      </c>
      <c r="X113" s="119">
        <v>0</v>
      </c>
      <c r="Y113" s="120">
        <f t="shared" si="15"/>
        <v>0</v>
      </c>
      <c r="Z113" s="123">
        <v>1</v>
      </c>
      <c r="AA113" s="124">
        <v>10</v>
      </c>
      <c r="AB113" s="125" t="s">
        <v>507</v>
      </c>
      <c r="AC113" s="134">
        <v>33</v>
      </c>
      <c r="AD113" s="126">
        <v>1.9400352733686066</v>
      </c>
      <c r="AE113" s="121" t="s">
        <v>507</v>
      </c>
    </row>
    <row r="114" spans="1:31">
      <c r="A114" s="2">
        <v>112</v>
      </c>
      <c r="B114" s="9" t="s">
        <v>133</v>
      </c>
      <c r="C114" s="4" t="s">
        <v>139</v>
      </c>
      <c r="D114" s="53" t="s">
        <v>18</v>
      </c>
      <c r="E114" s="119">
        <v>841</v>
      </c>
      <c r="F114" s="119">
        <v>289</v>
      </c>
      <c r="G114" s="119">
        <v>841</v>
      </c>
      <c r="H114" s="120">
        <v>4.4603553434102361</v>
      </c>
      <c r="I114" s="120">
        <f t="shared" si="12"/>
        <v>0.52768039731229921</v>
      </c>
      <c r="J114" s="120">
        <f t="shared" si="13"/>
        <v>0.71390978081866174</v>
      </c>
      <c r="K114" s="10">
        <v>446.03553434102361</v>
      </c>
      <c r="L114" s="135">
        <v>376</v>
      </c>
      <c r="M114" s="135">
        <v>343</v>
      </c>
      <c r="N114" s="135">
        <v>240</v>
      </c>
      <c r="O114" s="135">
        <v>362</v>
      </c>
      <c r="P114" s="135">
        <v>465</v>
      </c>
      <c r="Q114" s="135">
        <v>45</v>
      </c>
      <c r="R114" s="135">
        <v>6</v>
      </c>
      <c r="S114" s="119">
        <v>179</v>
      </c>
      <c r="T114" s="121">
        <v>8</v>
      </c>
      <c r="U114" s="122">
        <v>2356.875</v>
      </c>
      <c r="V114" s="122">
        <f t="shared" si="14"/>
        <v>36.125</v>
      </c>
      <c r="W114" s="119">
        <v>0</v>
      </c>
      <c r="X114" s="119">
        <v>0</v>
      </c>
      <c r="Y114" s="120">
        <f t="shared" si="15"/>
        <v>0</v>
      </c>
      <c r="Z114" s="123">
        <v>2</v>
      </c>
      <c r="AA114" s="124">
        <v>19</v>
      </c>
      <c r="AB114" s="125" t="s">
        <v>507</v>
      </c>
      <c r="AC114" s="134">
        <v>47</v>
      </c>
      <c r="AD114" s="126">
        <v>1.8438603373872109</v>
      </c>
      <c r="AE114" s="121" t="s">
        <v>507</v>
      </c>
    </row>
    <row r="115" spans="1:31">
      <c r="A115" s="2">
        <v>113</v>
      </c>
      <c r="B115" s="9" t="s">
        <v>133</v>
      </c>
      <c r="C115" s="4" t="s">
        <v>140</v>
      </c>
      <c r="D115" s="53" t="s">
        <v>18</v>
      </c>
      <c r="E115" s="119">
        <v>149</v>
      </c>
      <c r="F115" s="119">
        <v>60</v>
      </c>
      <c r="G115" s="119">
        <v>149</v>
      </c>
      <c r="H115" s="120">
        <v>2.7803694719164023</v>
      </c>
      <c r="I115" s="120">
        <f t="shared" si="12"/>
        <v>0.10955302366345311</v>
      </c>
      <c r="J115" s="120">
        <f t="shared" si="13"/>
        <v>0.12648342133410298</v>
      </c>
      <c r="K115" s="10">
        <v>278.03694719164025</v>
      </c>
      <c r="L115" s="135">
        <v>39</v>
      </c>
      <c r="M115" s="135">
        <v>40</v>
      </c>
      <c r="N115" s="135">
        <v>66</v>
      </c>
      <c r="O115" s="135">
        <v>80</v>
      </c>
      <c r="P115" s="135">
        <v>43</v>
      </c>
      <c r="Q115" s="135">
        <v>7</v>
      </c>
      <c r="R115" s="135">
        <v>1</v>
      </c>
      <c r="S115" s="119">
        <v>33</v>
      </c>
      <c r="T115" s="121">
        <v>3</v>
      </c>
      <c r="U115" s="122">
        <v>1786.3333333333333</v>
      </c>
      <c r="V115" s="122">
        <f t="shared" si="14"/>
        <v>20</v>
      </c>
      <c r="W115" s="119">
        <v>6</v>
      </c>
      <c r="X115" s="119">
        <v>8</v>
      </c>
      <c r="Y115" s="120">
        <f t="shared" si="15"/>
        <v>5.3691275167785237</v>
      </c>
      <c r="Z115" s="123">
        <v>1</v>
      </c>
      <c r="AA115" s="124">
        <v>9</v>
      </c>
      <c r="AB115" s="125" t="s">
        <v>507</v>
      </c>
      <c r="AC115" s="134">
        <v>4</v>
      </c>
      <c r="AD115" s="126">
        <v>0.42372881355932202</v>
      </c>
      <c r="AE115" s="121" t="s">
        <v>508</v>
      </c>
    </row>
    <row r="116" spans="1:31">
      <c r="A116" s="2">
        <v>114</v>
      </c>
      <c r="B116" s="9" t="s">
        <v>133</v>
      </c>
      <c r="C116" s="4" t="s">
        <v>141</v>
      </c>
      <c r="D116" s="53" t="s">
        <v>18</v>
      </c>
      <c r="E116" s="119">
        <v>556</v>
      </c>
      <c r="F116" s="119">
        <v>225</v>
      </c>
      <c r="G116" s="119">
        <v>556</v>
      </c>
      <c r="H116" s="120">
        <v>3.7145911277391765</v>
      </c>
      <c r="I116" s="120">
        <f t="shared" si="12"/>
        <v>0.41082383873794914</v>
      </c>
      <c r="J116" s="120">
        <f t="shared" si="13"/>
        <v>0.4719784044413507</v>
      </c>
      <c r="K116" s="10">
        <v>371.45911277391764</v>
      </c>
      <c r="L116" s="135">
        <v>324</v>
      </c>
      <c r="M116" s="135">
        <v>214</v>
      </c>
      <c r="N116" s="135">
        <v>177</v>
      </c>
      <c r="O116" s="135">
        <v>139</v>
      </c>
      <c r="P116" s="135">
        <v>159</v>
      </c>
      <c r="Q116" s="135">
        <v>84</v>
      </c>
      <c r="R116" s="135">
        <v>8</v>
      </c>
      <c r="S116" s="119">
        <v>157</v>
      </c>
      <c r="T116" s="121">
        <v>6</v>
      </c>
      <c r="U116" s="122">
        <v>2494.6666666666665</v>
      </c>
      <c r="V116" s="122">
        <f t="shared" si="14"/>
        <v>37.5</v>
      </c>
      <c r="W116" s="119">
        <v>12</v>
      </c>
      <c r="X116" s="119">
        <v>12</v>
      </c>
      <c r="Y116" s="120">
        <f t="shared" si="15"/>
        <v>2.1582733812949639</v>
      </c>
      <c r="Z116" s="123">
        <v>1</v>
      </c>
      <c r="AA116" s="124">
        <v>17</v>
      </c>
      <c r="AB116" s="125" t="s">
        <v>507</v>
      </c>
      <c r="AC116" s="134">
        <v>20</v>
      </c>
      <c r="AD116" s="126">
        <v>0.84674005080440307</v>
      </c>
      <c r="AE116" s="121" t="s">
        <v>507</v>
      </c>
    </row>
    <row r="117" spans="1:31">
      <c r="A117" s="2">
        <v>115</v>
      </c>
      <c r="B117" s="9" t="s">
        <v>142</v>
      </c>
      <c r="C117" s="4" t="s">
        <v>143</v>
      </c>
      <c r="D117" s="53" t="s">
        <v>18</v>
      </c>
      <c r="E117" s="119">
        <v>393</v>
      </c>
      <c r="F117" s="119">
        <v>140</v>
      </c>
      <c r="G117" s="119">
        <v>393</v>
      </c>
      <c r="H117" s="120">
        <v>5.7055749128919864</v>
      </c>
      <c r="I117" s="120">
        <f t="shared" si="12"/>
        <v>0.2556237218813906</v>
      </c>
      <c r="J117" s="120">
        <f t="shared" si="13"/>
        <v>0.33361063479397635</v>
      </c>
      <c r="K117" s="10">
        <v>570.55749128919865</v>
      </c>
      <c r="L117" s="135">
        <v>86</v>
      </c>
      <c r="M117" s="135">
        <v>119</v>
      </c>
      <c r="N117" s="135">
        <v>174</v>
      </c>
      <c r="O117" s="135">
        <v>203</v>
      </c>
      <c r="P117" s="135">
        <v>105</v>
      </c>
      <c r="Q117" s="135">
        <v>20</v>
      </c>
      <c r="R117" s="135">
        <v>0</v>
      </c>
      <c r="S117" s="119">
        <v>133</v>
      </c>
      <c r="T117" s="121">
        <v>4</v>
      </c>
      <c r="U117" s="122">
        <v>1722</v>
      </c>
      <c r="V117" s="122">
        <f t="shared" si="14"/>
        <v>35</v>
      </c>
      <c r="W117" s="119">
        <v>3</v>
      </c>
      <c r="X117" s="119">
        <v>4</v>
      </c>
      <c r="Y117" s="120">
        <f t="shared" si="15"/>
        <v>1.0178117048346056</v>
      </c>
      <c r="Z117" s="123">
        <v>1</v>
      </c>
      <c r="AA117" s="124">
        <v>15</v>
      </c>
      <c r="AB117" s="125" t="s">
        <v>507</v>
      </c>
      <c r="AC117" s="134">
        <v>17</v>
      </c>
      <c r="AD117" s="126">
        <v>1.317829457364341</v>
      </c>
      <c r="AE117" s="121" t="s">
        <v>507</v>
      </c>
    </row>
    <row r="118" spans="1:31">
      <c r="A118" s="2">
        <v>116</v>
      </c>
      <c r="B118" s="9" t="s">
        <v>142</v>
      </c>
      <c r="C118" s="4" t="s">
        <v>144</v>
      </c>
      <c r="D118" s="53" t="s">
        <v>18</v>
      </c>
      <c r="E118" s="119">
        <v>321</v>
      </c>
      <c r="F118" s="119">
        <v>117</v>
      </c>
      <c r="G118" s="119">
        <v>321</v>
      </c>
      <c r="H118" s="120">
        <v>6.2233423807677397</v>
      </c>
      <c r="I118" s="120">
        <f t="shared" si="12"/>
        <v>0.21362839614373358</v>
      </c>
      <c r="J118" s="120">
        <f t="shared" si="13"/>
        <v>0.27249112918286617</v>
      </c>
      <c r="K118" s="10">
        <v>622.33423807677389</v>
      </c>
      <c r="L118" s="135">
        <v>150</v>
      </c>
      <c r="M118" s="135">
        <v>106</v>
      </c>
      <c r="N118" s="135">
        <v>71</v>
      </c>
      <c r="O118" s="135">
        <v>24</v>
      </c>
      <c r="P118" s="135">
        <v>79</v>
      </c>
      <c r="Q118" s="135">
        <v>48</v>
      </c>
      <c r="R118" s="135">
        <v>0</v>
      </c>
      <c r="S118" s="119">
        <v>123</v>
      </c>
      <c r="T118" s="121">
        <v>3</v>
      </c>
      <c r="U118" s="122">
        <v>1719.3333333333333</v>
      </c>
      <c r="V118" s="122">
        <f t="shared" si="14"/>
        <v>39</v>
      </c>
      <c r="W118" s="119">
        <v>0</v>
      </c>
      <c r="X118" s="119">
        <v>0</v>
      </c>
      <c r="Y118" s="120">
        <f t="shared" si="15"/>
        <v>0</v>
      </c>
      <c r="Z118" s="123">
        <v>2</v>
      </c>
      <c r="AA118" s="124">
        <v>6</v>
      </c>
      <c r="AB118" s="125" t="s">
        <v>507</v>
      </c>
      <c r="AC118" s="134">
        <v>7</v>
      </c>
      <c r="AD118" s="126">
        <v>0.70281124497991965</v>
      </c>
      <c r="AE118" s="121" t="s">
        <v>508</v>
      </c>
    </row>
    <row r="119" spans="1:31">
      <c r="A119" s="2">
        <v>117</v>
      </c>
      <c r="B119" s="9" t="s">
        <v>142</v>
      </c>
      <c r="C119" s="4" t="s">
        <v>145</v>
      </c>
      <c r="D119" s="53" t="s">
        <v>18</v>
      </c>
      <c r="E119" s="119">
        <v>270</v>
      </c>
      <c r="F119" s="119">
        <v>100</v>
      </c>
      <c r="G119" s="119">
        <v>270</v>
      </c>
      <c r="H119" s="120">
        <v>6.0769750168804864</v>
      </c>
      <c r="I119" s="120">
        <f t="shared" si="12"/>
        <v>0.18258837277242185</v>
      </c>
      <c r="J119" s="120">
        <f t="shared" si="13"/>
        <v>0.22919814604166314</v>
      </c>
      <c r="K119" s="10">
        <v>607.69750168804865</v>
      </c>
      <c r="L119" s="135">
        <v>90</v>
      </c>
      <c r="M119" s="135">
        <v>104</v>
      </c>
      <c r="N119" s="135">
        <v>106</v>
      </c>
      <c r="O119" s="135">
        <v>98</v>
      </c>
      <c r="P119" s="135">
        <v>19</v>
      </c>
      <c r="Q119" s="135">
        <v>23</v>
      </c>
      <c r="R119" s="135">
        <v>0</v>
      </c>
      <c r="S119" s="119">
        <v>91</v>
      </c>
      <c r="T119" s="121">
        <v>3</v>
      </c>
      <c r="U119" s="122">
        <v>1481</v>
      </c>
      <c r="V119" s="122">
        <f t="shared" si="14"/>
        <v>33.333333333333336</v>
      </c>
      <c r="W119" s="119">
        <v>14</v>
      </c>
      <c r="X119" s="119">
        <v>14</v>
      </c>
      <c r="Y119" s="120">
        <f t="shared" si="15"/>
        <v>5.1851851851851851</v>
      </c>
      <c r="Z119" s="123">
        <v>2</v>
      </c>
      <c r="AA119" s="124">
        <v>12</v>
      </c>
      <c r="AB119" s="125" t="s">
        <v>507</v>
      </c>
      <c r="AC119" s="134">
        <v>7</v>
      </c>
      <c r="AD119" s="126">
        <v>0.84439083232810619</v>
      </c>
      <c r="AE119" s="121" t="s">
        <v>508</v>
      </c>
    </row>
    <row r="120" spans="1:31">
      <c r="A120" s="2">
        <v>118</v>
      </c>
      <c r="B120" s="9" t="s">
        <v>142</v>
      </c>
      <c r="C120" s="4" t="s">
        <v>146</v>
      </c>
      <c r="D120" s="53" t="s">
        <v>18</v>
      </c>
      <c r="E120" s="119">
        <v>327</v>
      </c>
      <c r="F120" s="119">
        <v>110</v>
      </c>
      <c r="G120" s="119">
        <v>327</v>
      </c>
      <c r="H120" s="120">
        <v>5.4967221381744835</v>
      </c>
      <c r="I120" s="120">
        <f t="shared" si="12"/>
        <v>0.20084721004966405</v>
      </c>
      <c r="J120" s="120">
        <f t="shared" si="13"/>
        <v>0.27758442131712535</v>
      </c>
      <c r="K120" s="10">
        <v>549.67221381744832</v>
      </c>
      <c r="L120" s="135">
        <v>128</v>
      </c>
      <c r="M120" s="135">
        <v>118</v>
      </c>
      <c r="N120" s="135">
        <v>122</v>
      </c>
      <c r="O120" s="135">
        <v>86</v>
      </c>
      <c r="P120" s="135">
        <v>53</v>
      </c>
      <c r="Q120" s="135">
        <v>21</v>
      </c>
      <c r="R120" s="135">
        <v>4</v>
      </c>
      <c r="S120" s="119">
        <v>110</v>
      </c>
      <c r="T120" s="121">
        <v>4</v>
      </c>
      <c r="U120" s="122">
        <v>1487.25</v>
      </c>
      <c r="V120" s="122">
        <f t="shared" si="14"/>
        <v>27.5</v>
      </c>
      <c r="W120" s="119">
        <v>0</v>
      </c>
      <c r="X120" s="119">
        <v>0</v>
      </c>
      <c r="Y120" s="120">
        <f t="shared" si="15"/>
        <v>0</v>
      </c>
      <c r="Z120" s="123">
        <v>1</v>
      </c>
      <c r="AA120" s="124">
        <v>16</v>
      </c>
      <c r="AB120" s="125" t="s">
        <v>507</v>
      </c>
      <c r="AC120" s="134">
        <v>5</v>
      </c>
      <c r="AD120" s="126">
        <v>0.43402777777777779</v>
      </c>
      <c r="AE120" s="121" t="s">
        <v>507</v>
      </c>
    </row>
    <row r="121" spans="1:31">
      <c r="A121" s="2">
        <v>119</v>
      </c>
      <c r="B121" s="9" t="s">
        <v>142</v>
      </c>
      <c r="C121" s="4" t="s">
        <v>147</v>
      </c>
      <c r="D121" s="53" t="s">
        <v>18</v>
      </c>
      <c r="E121" s="119">
        <v>385</v>
      </c>
      <c r="F121" s="119">
        <v>118</v>
      </c>
      <c r="G121" s="119">
        <v>385</v>
      </c>
      <c r="H121" s="120">
        <v>6.8774562343694186</v>
      </c>
      <c r="I121" s="120">
        <f t="shared" si="12"/>
        <v>0.21545427987145777</v>
      </c>
      <c r="J121" s="120">
        <f t="shared" si="13"/>
        <v>0.32681957861496408</v>
      </c>
      <c r="K121" s="10">
        <v>687.74562343694186</v>
      </c>
      <c r="L121" s="135">
        <v>210</v>
      </c>
      <c r="M121" s="135">
        <v>154</v>
      </c>
      <c r="N121" s="135">
        <v>105</v>
      </c>
      <c r="O121" s="135">
        <v>137</v>
      </c>
      <c r="P121" s="135">
        <v>76</v>
      </c>
      <c r="Q121" s="135">
        <v>2</v>
      </c>
      <c r="R121" s="135">
        <v>0</v>
      </c>
      <c r="S121" s="119">
        <v>120</v>
      </c>
      <c r="T121" s="121">
        <v>3</v>
      </c>
      <c r="U121" s="122">
        <v>1866</v>
      </c>
      <c r="V121" s="122">
        <f t="shared" si="14"/>
        <v>39.333333333333336</v>
      </c>
      <c r="W121" s="119">
        <v>6</v>
      </c>
      <c r="X121" s="119">
        <v>6</v>
      </c>
      <c r="Y121" s="120">
        <f t="shared" si="15"/>
        <v>1.5584415584415585</v>
      </c>
      <c r="Z121" s="123">
        <v>1</v>
      </c>
      <c r="AA121" s="124">
        <v>12</v>
      </c>
      <c r="AB121" s="125" t="s">
        <v>507</v>
      </c>
      <c r="AC121" s="134">
        <v>6</v>
      </c>
      <c r="AD121" s="126">
        <v>0.58083252662149087</v>
      </c>
      <c r="AE121" s="121" t="s">
        <v>508</v>
      </c>
    </row>
    <row r="122" spans="1:31">
      <c r="A122" s="2">
        <v>120</v>
      </c>
      <c r="B122" s="9" t="s">
        <v>142</v>
      </c>
      <c r="C122" s="4" t="s">
        <v>148</v>
      </c>
      <c r="D122" s="53" t="s">
        <v>32</v>
      </c>
      <c r="E122" s="119">
        <v>896</v>
      </c>
      <c r="F122" s="119">
        <v>382</v>
      </c>
      <c r="G122" s="119">
        <v>896</v>
      </c>
      <c r="H122" s="120">
        <v>4.4715041421299535</v>
      </c>
      <c r="I122" s="120">
        <f t="shared" si="12"/>
        <v>0.69748758399065147</v>
      </c>
      <c r="J122" s="120">
        <f t="shared" si="13"/>
        <v>0.76059829204937102</v>
      </c>
      <c r="K122" s="10">
        <v>447.15041421299532</v>
      </c>
      <c r="L122" s="135">
        <v>602</v>
      </c>
      <c r="M122" s="135">
        <v>585</v>
      </c>
      <c r="N122" s="135">
        <v>337</v>
      </c>
      <c r="O122" s="135">
        <v>221</v>
      </c>
      <c r="P122" s="135">
        <v>241</v>
      </c>
      <c r="Q122" s="135">
        <v>74</v>
      </c>
      <c r="R122" s="135">
        <v>0</v>
      </c>
      <c r="S122" s="119">
        <v>307</v>
      </c>
      <c r="T122" s="121">
        <v>12</v>
      </c>
      <c r="U122" s="122">
        <v>1669.8333333333333</v>
      </c>
      <c r="V122" s="122">
        <f t="shared" si="14"/>
        <v>31.833333333333332</v>
      </c>
      <c r="W122" s="119">
        <v>28</v>
      </c>
      <c r="X122" s="119">
        <v>28</v>
      </c>
      <c r="Y122" s="120">
        <f t="shared" si="15"/>
        <v>3.125</v>
      </c>
      <c r="Z122" s="123">
        <v>6</v>
      </c>
      <c r="AA122" s="124">
        <v>57</v>
      </c>
      <c r="AB122" s="125" t="s">
        <v>507</v>
      </c>
      <c r="AC122" s="134">
        <v>33</v>
      </c>
      <c r="AD122" s="126">
        <v>0.73447585132428217</v>
      </c>
      <c r="AE122" s="121" t="s">
        <v>507</v>
      </c>
    </row>
    <row r="123" spans="1:31">
      <c r="A123" s="2">
        <v>121</v>
      </c>
      <c r="B123" s="9" t="s">
        <v>149</v>
      </c>
      <c r="C123" s="4" t="s">
        <v>150</v>
      </c>
      <c r="D123" s="53" t="s">
        <v>18</v>
      </c>
      <c r="E123" s="119">
        <v>217</v>
      </c>
      <c r="F123" s="119">
        <v>66</v>
      </c>
      <c r="G123" s="119">
        <v>217</v>
      </c>
      <c r="H123" s="120">
        <v>6.8910765322324536</v>
      </c>
      <c r="I123" s="120">
        <f t="shared" si="12"/>
        <v>0.12050832602979841</v>
      </c>
      <c r="J123" s="120">
        <f t="shared" si="13"/>
        <v>0.18420739885570703</v>
      </c>
      <c r="K123" s="10">
        <v>689.10765322324539</v>
      </c>
      <c r="L123" s="135">
        <v>73</v>
      </c>
      <c r="M123" s="135">
        <v>127</v>
      </c>
      <c r="N123" s="135">
        <v>49</v>
      </c>
      <c r="O123" s="135">
        <v>29</v>
      </c>
      <c r="P123" s="135">
        <v>12</v>
      </c>
      <c r="Q123" s="135">
        <v>5</v>
      </c>
      <c r="R123" s="135">
        <v>0</v>
      </c>
      <c r="S123" s="119">
        <v>50</v>
      </c>
      <c r="T123" s="121">
        <v>3</v>
      </c>
      <c r="U123" s="122">
        <v>1049.6666666666667</v>
      </c>
      <c r="V123" s="122">
        <f t="shared" si="14"/>
        <v>22</v>
      </c>
      <c r="W123" s="119">
        <v>0</v>
      </c>
      <c r="X123" s="119">
        <v>0</v>
      </c>
      <c r="Y123" s="120">
        <f t="shared" si="15"/>
        <v>0</v>
      </c>
      <c r="Z123" s="123">
        <v>1</v>
      </c>
      <c r="AA123" s="124">
        <v>6</v>
      </c>
      <c r="AB123" s="125" t="s">
        <v>507</v>
      </c>
      <c r="AC123" s="134">
        <v>8</v>
      </c>
      <c r="AD123" s="126">
        <v>1.3961605584642234</v>
      </c>
      <c r="AE123" s="121" t="s">
        <v>507</v>
      </c>
    </row>
    <row r="124" spans="1:31">
      <c r="A124" s="2">
        <v>122</v>
      </c>
      <c r="B124" s="9" t="s">
        <v>149</v>
      </c>
      <c r="C124" s="4" t="s">
        <v>151</v>
      </c>
      <c r="D124" s="53" t="s">
        <v>18</v>
      </c>
      <c r="E124" s="119">
        <v>203</v>
      </c>
      <c r="F124" s="119">
        <v>95</v>
      </c>
      <c r="G124" s="119">
        <v>203</v>
      </c>
      <c r="H124" s="120">
        <v>4.9152542372881358</v>
      </c>
      <c r="I124" s="120">
        <f t="shared" si="12"/>
        <v>0.17345895413380075</v>
      </c>
      <c r="J124" s="120">
        <f t="shared" si="13"/>
        <v>0.1723230505424356</v>
      </c>
      <c r="K124" s="10">
        <v>491.52542372881356</v>
      </c>
      <c r="L124" s="135">
        <v>101</v>
      </c>
      <c r="M124" s="135">
        <v>125</v>
      </c>
      <c r="N124" s="135">
        <v>88</v>
      </c>
      <c r="O124" s="135">
        <v>105</v>
      </c>
      <c r="P124" s="135">
        <v>60</v>
      </c>
      <c r="Q124" s="135">
        <v>9</v>
      </c>
      <c r="R124" s="135">
        <v>0</v>
      </c>
      <c r="S124" s="119">
        <v>53</v>
      </c>
      <c r="T124" s="121">
        <v>3</v>
      </c>
      <c r="U124" s="122">
        <v>1376.6666666666667</v>
      </c>
      <c r="V124" s="122">
        <f t="shared" si="14"/>
        <v>31.666666666666668</v>
      </c>
      <c r="W124" s="119">
        <v>10</v>
      </c>
      <c r="X124" s="119">
        <v>10</v>
      </c>
      <c r="Y124" s="120">
        <f t="shared" si="15"/>
        <v>4.9261083743842367</v>
      </c>
      <c r="Z124" s="123">
        <v>1</v>
      </c>
      <c r="AA124" s="124">
        <v>16</v>
      </c>
      <c r="AB124" s="125" t="s">
        <v>507</v>
      </c>
      <c r="AC124" s="134">
        <v>14</v>
      </c>
      <c r="AD124" s="126">
        <v>1.5555555555555556</v>
      </c>
      <c r="AE124" s="121" t="s">
        <v>508</v>
      </c>
    </row>
    <row r="125" spans="1:31">
      <c r="A125" s="2">
        <v>123</v>
      </c>
      <c r="B125" s="9" t="s">
        <v>149</v>
      </c>
      <c r="C125" s="4" t="s">
        <v>152</v>
      </c>
      <c r="D125" s="53" t="s">
        <v>18</v>
      </c>
      <c r="E125" s="119">
        <v>560</v>
      </c>
      <c r="F125" s="119">
        <v>203</v>
      </c>
      <c r="G125" s="119">
        <v>560</v>
      </c>
      <c r="H125" s="120">
        <v>11.86189366659606</v>
      </c>
      <c r="I125" s="120">
        <f t="shared" si="12"/>
        <v>0.37065439672801637</v>
      </c>
      <c r="J125" s="120">
        <f t="shared" si="13"/>
        <v>0.47537393253085691</v>
      </c>
      <c r="K125" s="10">
        <v>1186.1893666596061</v>
      </c>
      <c r="L125" s="135">
        <v>207</v>
      </c>
      <c r="M125" s="135">
        <v>282</v>
      </c>
      <c r="N125" s="135">
        <v>203</v>
      </c>
      <c r="O125" s="135">
        <v>294</v>
      </c>
      <c r="P125" s="135">
        <v>125</v>
      </c>
      <c r="Q125" s="135">
        <v>42</v>
      </c>
      <c r="R125" s="135">
        <v>0</v>
      </c>
      <c r="S125" s="119">
        <v>166</v>
      </c>
      <c r="T125" s="121">
        <v>4</v>
      </c>
      <c r="U125" s="122">
        <v>1180.25</v>
      </c>
      <c r="V125" s="122">
        <f t="shared" si="14"/>
        <v>50.75</v>
      </c>
      <c r="W125" s="119">
        <v>48</v>
      </c>
      <c r="X125" s="119">
        <v>48</v>
      </c>
      <c r="Y125" s="120">
        <f t="shared" si="15"/>
        <v>8.5714285714285712</v>
      </c>
      <c r="Z125" s="123">
        <v>1</v>
      </c>
      <c r="AA125" s="124">
        <v>14</v>
      </c>
      <c r="AB125" s="125" t="s">
        <v>507</v>
      </c>
      <c r="AC125" s="134">
        <v>14</v>
      </c>
      <c r="AD125" s="126">
        <v>1.4447884416924663</v>
      </c>
      <c r="AE125" s="121" t="s">
        <v>507</v>
      </c>
    </row>
    <row r="126" spans="1:31">
      <c r="A126" s="2">
        <v>124</v>
      </c>
      <c r="B126" s="12" t="s">
        <v>149</v>
      </c>
      <c r="C126" s="14" t="s">
        <v>153</v>
      </c>
      <c r="D126" s="58" t="s">
        <v>18</v>
      </c>
      <c r="E126" s="119">
        <v>360</v>
      </c>
      <c r="F126" s="119">
        <v>143</v>
      </c>
      <c r="G126" s="119">
        <v>360</v>
      </c>
      <c r="H126" s="120">
        <v>4.2041340651640784</v>
      </c>
      <c r="I126" s="120">
        <f t="shared" si="12"/>
        <v>0.26110137306456327</v>
      </c>
      <c r="J126" s="120">
        <f t="shared" si="13"/>
        <v>0.30559752805555085</v>
      </c>
      <c r="K126" s="10">
        <v>420.4134065164078</v>
      </c>
      <c r="L126" s="135">
        <v>249</v>
      </c>
      <c r="M126" s="135">
        <v>292</v>
      </c>
      <c r="N126" s="135">
        <v>146</v>
      </c>
      <c r="O126" s="135">
        <v>121</v>
      </c>
      <c r="P126" s="135">
        <v>58</v>
      </c>
      <c r="Q126" s="135">
        <v>28</v>
      </c>
      <c r="R126" s="135">
        <v>1</v>
      </c>
      <c r="S126" s="119">
        <v>85</v>
      </c>
      <c r="T126" s="121">
        <v>2</v>
      </c>
      <c r="U126" s="122">
        <v>4281.5</v>
      </c>
      <c r="V126" s="122">
        <f t="shared" si="14"/>
        <v>71.5</v>
      </c>
      <c r="W126" s="119">
        <v>0</v>
      </c>
      <c r="X126" s="119">
        <v>0</v>
      </c>
      <c r="Y126" s="120">
        <f t="shared" si="15"/>
        <v>0</v>
      </c>
      <c r="Z126" s="123">
        <v>1</v>
      </c>
      <c r="AA126" s="124">
        <v>12</v>
      </c>
      <c r="AB126" s="125" t="s">
        <v>507</v>
      </c>
      <c r="AC126" s="134">
        <v>8</v>
      </c>
      <c r="AD126" s="126">
        <v>0.50441361916771754</v>
      </c>
      <c r="AE126" s="121" t="s">
        <v>507</v>
      </c>
    </row>
    <row r="127" spans="1:31">
      <c r="A127" s="2">
        <v>125</v>
      </c>
      <c r="B127" s="9" t="s">
        <v>149</v>
      </c>
      <c r="C127" s="4" t="s">
        <v>154</v>
      </c>
      <c r="D127" s="53" t="s">
        <v>17</v>
      </c>
      <c r="E127" s="119">
        <v>859</v>
      </c>
      <c r="F127" s="119">
        <v>386</v>
      </c>
      <c r="G127" s="119">
        <v>859</v>
      </c>
      <c r="H127" s="120">
        <v>6.4703223862609223</v>
      </c>
      <c r="I127" s="120">
        <f t="shared" si="12"/>
        <v>0.70479111890154833</v>
      </c>
      <c r="J127" s="120">
        <f t="shared" si="13"/>
        <v>0.72918965722143936</v>
      </c>
      <c r="K127" s="10">
        <v>647.03223862609229</v>
      </c>
      <c r="L127" s="135">
        <v>586</v>
      </c>
      <c r="M127" s="135">
        <v>607</v>
      </c>
      <c r="N127" s="135">
        <v>131</v>
      </c>
      <c r="O127" s="135">
        <v>191</v>
      </c>
      <c r="P127" s="135">
        <v>100</v>
      </c>
      <c r="Q127" s="135">
        <v>27</v>
      </c>
      <c r="R127" s="135">
        <v>3</v>
      </c>
      <c r="S127" s="119">
        <v>264</v>
      </c>
      <c r="T127" s="121">
        <v>8</v>
      </c>
      <c r="U127" s="122">
        <v>1659.5</v>
      </c>
      <c r="V127" s="122">
        <f t="shared" si="14"/>
        <v>48.25</v>
      </c>
      <c r="W127" s="119">
        <v>27</v>
      </c>
      <c r="X127" s="119">
        <v>29</v>
      </c>
      <c r="Y127" s="120">
        <f t="shared" si="15"/>
        <v>3.3760186263096625</v>
      </c>
      <c r="Z127" s="123">
        <v>3</v>
      </c>
      <c r="AA127" s="124">
        <v>38</v>
      </c>
      <c r="AB127" s="125" t="s">
        <v>507</v>
      </c>
      <c r="AC127" s="134">
        <v>59</v>
      </c>
      <c r="AD127" s="126">
        <v>1.8647281921618204</v>
      </c>
      <c r="AE127" s="121" t="s">
        <v>507</v>
      </c>
    </row>
    <row r="128" spans="1:31">
      <c r="A128" s="2">
        <v>126</v>
      </c>
      <c r="B128" s="9" t="s">
        <v>155</v>
      </c>
      <c r="C128" s="4" t="s">
        <v>156</v>
      </c>
      <c r="D128" s="53" t="s">
        <v>18</v>
      </c>
      <c r="E128" s="119">
        <v>232</v>
      </c>
      <c r="F128" s="119">
        <v>111</v>
      </c>
      <c r="G128" s="119">
        <v>232</v>
      </c>
      <c r="H128" s="120">
        <v>6.8456771909117737</v>
      </c>
      <c r="I128" s="120">
        <f t="shared" si="12"/>
        <v>0.20267309377738824</v>
      </c>
      <c r="J128" s="120">
        <f t="shared" si="13"/>
        <v>0.19694062919135497</v>
      </c>
      <c r="K128" s="10">
        <v>684.56771909117742</v>
      </c>
      <c r="L128" s="135">
        <v>145</v>
      </c>
      <c r="M128" s="135">
        <v>141</v>
      </c>
      <c r="N128" s="135">
        <v>88</v>
      </c>
      <c r="O128" s="135">
        <v>62</v>
      </c>
      <c r="P128" s="135">
        <v>35</v>
      </c>
      <c r="Q128" s="135">
        <v>61</v>
      </c>
      <c r="R128" s="135">
        <v>0</v>
      </c>
      <c r="S128" s="119">
        <v>81</v>
      </c>
      <c r="T128" s="121">
        <v>3</v>
      </c>
      <c r="U128" s="122">
        <v>1129.6666666666667</v>
      </c>
      <c r="V128" s="122">
        <f t="shared" si="14"/>
        <v>37</v>
      </c>
      <c r="W128" s="119">
        <v>0</v>
      </c>
      <c r="X128" s="119">
        <v>0</v>
      </c>
      <c r="Y128" s="120">
        <f t="shared" si="15"/>
        <v>0</v>
      </c>
      <c r="Z128" s="123">
        <v>0</v>
      </c>
      <c r="AA128" s="124">
        <v>0</v>
      </c>
      <c r="AB128" s="125" t="s">
        <v>508</v>
      </c>
      <c r="AC128" s="134">
        <v>0</v>
      </c>
      <c r="AD128" s="126">
        <v>0</v>
      </c>
      <c r="AE128" s="121" t="s">
        <v>508</v>
      </c>
    </row>
    <row r="129" spans="1:31">
      <c r="A129" s="2">
        <v>127</v>
      </c>
      <c r="B129" s="9" t="s">
        <v>155</v>
      </c>
      <c r="C129" s="4" t="s">
        <v>157</v>
      </c>
      <c r="D129" s="53" t="s">
        <v>18</v>
      </c>
      <c r="E129" s="119">
        <v>384</v>
      </c>
      <c r="F129" s="119">
        <v>155</v>
      </c>
      <c r="G129" s="119">
        <v>384</v>
      </c>
      <c r="H129" s="120">
        <v>11.534995494142384</v>
      </c>
      <c r="I129" s="120">
        <f t="shared" si="12"/>
        <v>0.28301197779725384</v>
      </c>
      <c r="J129" s="120">
        <f t="shared" si="13"/>
        <v>0.32597069659258754</v>
      </c>
      <c r="K129" s="10">
        <v>1153.4995494142386</v>
      </c>
      <c r="L129" s="135">
        <v>238</v>
      </c>
      <c r="M129" s="135">
        <v>273</v>
      </c>
      <c r="N129" s="135">
        <v>46</v>
      </c>
      <c r="O129" s="135">
        <v>83</v>
      </c>
      <c r="P129" s="135">
        <v>0</v>
      </c>
      <c r="Q129" s="135">
        <v>3</v>
      </c>
      <c r="R129" s="135">
        <v>0</v>
      </c>
      <c r="S129" s="119">
        <v>85</v>
      </c>
      <c r="T129" s="121">
        <v>3</v>
      </c>
      <c r="U129" s="122">
        <v>1109.6666666666667</v>
      </c>
      <c r="V129" s="122">
        <f t="shared" si="14"/>
        <v>51.666666666666664</v>
      </c>
      <c r="W129" s="119">
        <v>2</v>
      </c>
      <c r="X129" s="119">
        <v>2</v>
      </c>
      <c r="Y129" s="120">
        <f t="shared" si="15"/>
        <v>0.52083333333333326</v>
      </c>
      <c r="Z129" s="123">
        <v>0</v>
      </c>
      <c r="AA129" s="124">
        <v>0</v>
      </c>
      <c r="AB129" s="125" t="s">
        <v>507</v>
      </c>
      <c r="AC129" s="134">
        <v>25</v>
      </c>
      <c r="AD129" s="126">
        <v>3.4340659340659343</v>
      </c>
      <c r="AE129" s="121" t="s">
        <v>508</v>
      </c>
    </row>
    <row r="130" spans="1:31">
      <c r="A130" s="2">
        <v>128</v>
      </c>
      <c r="B130" s="9" t="s">
        <v>155</v>
      </c>
      <c r="C130" s="4" t="s">
        <v>158</v>
      </c>
      <c r="D130" s="53" t="s">
        <v>32</v>
      </c>
      <c r="E130" s="119">
        <v>1019</v>
      </c>
      <c r="F130" s="119">
        <v>515</v>
      </c>
      <c r="G130" s="119">
        <v>1019</v>
      </c>
      <c r="H130" s="120">
        <v>9.0081329561527568</v>
      </c>
      <c r="I130" s="120">
        <f t="shared" si="12"/>
        <v>0.94033011977797254</v>
      </c>
      <c r="J130" s="120">
        <f t="shared" si="13"/>
        <v>0.86501078080168414</v>
      </c>
      <c r="K130" s="10">
        <v>900.81329561527571</v>
      </c>
      <c r="L130" s="135">
        <v>735</v>
      </c>
      <c r="M130" s="135">
        <v>796</v>
      </c>
      <c r="N130" s="135">
        <v>191</v>
      </c>
      <c r="O130" s="135">
        <v>136</v>
      </c>
      <c r="P130" s="135">
        <v>328</v>
      </c>
      <c r="Q130" s="135">
        <v>79</v>
      </c>
      <c r="R130" s="135">
        <v>1</v>
      </c>
      <c r="S130" s="119">
        <v>347</v>
      </c>
      <c r="T130" s="121">
        <v>6</v>
      </c>
      <c r="U130" s="122">
        <v>1885.3333333333333</v>
      </c>
      <c r="V130" s="122">
        <f t="shared" si="14"/>
        <v>85.833333333333329</v>
      </c>
      <c r="W130" s="119">
        <v>2</v>
      </c>
      <c r="X130" s="119">
        <v>2</v>
      </c>
      <c r="Y130" s="120">
        <f t="shared" si="15"/>
        <v>0.19627085377821393</v>
      </c>
      <c r="Z130" s="123">
        <v>1</v>
      </c>
      <c r="AA130" s="124">
        <v>16</v>
      </c>
      <c r="AB130" s="125" t="s">
        <v>507</v>
      </c>
      <c r="AC130" s="134">
        <v>55</v>
      </c>
      <c r="AD130" s="126">
        <v>2.3265651438240273</v>
      </c>
      <c r="AE130" s="121" t="s">
        <v>508</v>
      </c>
    </row>
    <row r="131" spans="1:31">
      <c r="A131" s="2">
        <v>129</v>
      </c>
      <c r="B131" s="9" t="s">
        <v>155</v>
      </c>
      <c r="C131" s="4" t="s">
        <v>159</v>
      </c>
      <c r="D131" s="53" t="s">
        <v>18</v>
      </c>
      <c r="E131" s="119">
        <v>547</v>
      </c>
      <c r="F131" s="119">
        <v>263</v>
      </c>
      <c r="G131" s="119">
        <v>547</v>
      </c>
      <c r="H131" s="120">
        <v>6.9788211278387342</v>
      </c>
      <c r="I131" s="120">
        <f t="shared" ref="I131:I146" si="16">F131/F$147*100</f>
        <v>0.48020742039146952</v>
      </c>
      <c r="J131" s="120">
        <f t="shared" ref="J131:J146" si="17">G131/G$147*100</f>
        <v>0.464338466239962</v>
      </c>
      <c r="K131" s="10">
        <v>697.88211278387348</v>
      </c>
      <c r="L131" s="135">
        <v>429</v>
      </c>
      <c r="M131" s="135">
        <v>457</v>
      </c>
      <c r="N131" s="135">
        <v>117</v>
      </c>
      <c r="O131" s="135">
        <v>121</v>
      </c>
      <c r="P131" s="135">
        <v>43</v>
      </c>
      <c r="Q131" s="135">
        <v>36</v>
      </c>
      <c r="R131" s="135">
        <v>0</v>
      </c>
      <c r="S131" s="119">
        <v>278</v>
      </c>
      <c r="T131" s="121">
        <v>3</v>
      </c>
      <c r="U131" s="122">
        <v>2612.6666666666665</v>
      </c>
      <c r="V131" s="122">
        <f t="shared" ref="V131:V146" si="18">F131/T131</f>
        <v>87.666666666666671</v>
      </c>
      <c r="W131" s="119">
        <v>0</v>
      </c>
      <c r="X131" s="119">
        <v>0</v>
      </c>
      <c r="Y131" s="120">
        <f t="shared" ref="Y131:Y147" si="19">X131/G131*100</f>
        <v>0</v>
      </c>
      <c r="Z131" s="123">
        <v>1</v>
      </c>
      <c r="AA131" s="124">
        <v>17</v>
      </c>
      <c r="AB131" s="125" t="s">
        <v>507</v>
      </c>
      <c r="AC131" s="134">
        <v>13</v>
      </c>
      <c r="AD131" s="126">
        <v>0.78313253012048201</v>
      </c>
      <c r="AE131" s="121" t="s">
        <v>507</v>
      </c>
    </row>
    <row r="132" spans="1:31">
      <c r="A132" s="2">
        <v>130</v>
      </c>
      <c r="B132" s="9" t="s">
        <v>155</v>
      </c>
      <c r="C132" s="4" t="s">
        <v>160</v>
      </c>
      <c r="D132" s="53" t="s">
        <v>32</v>
      </c>
      <c r="E132" s="119">
        <v>547</v>
      </c>
      <c r="F132" s="119">
        <v>234</v>
      </c>
      <c r="G132" s="119">
        <v>547</v>
      </c>
      <c r="H132" s="120">
        <v>9.2963970088375252</v>
      </c>
      <c r="I132" s="120">
        <f t="shared" si="16"/>
        <v>0.42725679228746716</v>
      </c>
      <c r="J132" s="120">
        <f t="shared" si="17"/>
        <v>0.464338466239962</v>
      </c>
      <c r="K132" s="10">
        <v>929.63970088375254</v>
      </c>
      <c r="L132" s="135">
        <v>444</v>
      </c>
      <c r="M132" s="135">
        <v>297</v>
      </c>
      <c r="N132" s="135">
        <v>75</v>
      </c>
      <c r="O132" s="135">
        <v>130</v>
      </c>
      <c r="P132" s="135">
        <v>134</v>
      </c>
      <c r="Q132" s="135">
        <v>53</v>
      </c>
      <c r="R132" s="135">
        <v>0</v>
      </c>
      <c r="S132" s="119">
        <v>208</v>
      </c>
      <c r="T132" s="121">
        <v>3</v>
      </c>
      <c r="U132" s="122">
        <v>1961.3333333333333</v>
      </c>
      <c r="V132" s="122">
        <f t="shared" si="18"/>
        <v>78</v>
      </c>
      <c r="W132" s="119">
        <v>0</v>
      </c>
      <c r="X132" s="119">
        <v>0</v>
      </c>
      <c r="Y132" s="120">
        <f t="shared" si="19"/>
        <v>0</v>
      </c>
      <c r="Z132" s="123">
        <v>0</v>
      </c>
      <c r="AA132" s="124">
        <v>0</v>
      </c>
      <c r="AB132" s="125" t="s">
        <v>507</v>
      </c>
      <c r="AC132" s="134">
        <v>19</v>
      </c>
      <c r="AD132" s="126">
        <v>1.4285714285714286</v>
      </c>
      <c r="AE132" s="121" t="s">
        <v>508</v>
      </c>
    </row>
    <row r="133" spans="1:31">
      <c r="A133" s="2">
        <v>131</v>
      </c>
      <c r="B133" s="9" t="s">
        <v>155</v>
      </c>
      <c r="C133" s="4" t="s">
        <v>161</v>
      </c>
      <c r="D133" s="53" t="s">
        <v>18</v>
      </c>
      <c r="E133" s="119">
        <v>744</v>
      </c>
      <c r="F133" s="119">
        <v>317</v>
      </c>
      <c r="G133" s="119">
        <v>744</v>
      </c>
      <c r="H133" s="120">
        <v>7.2436958426638114</v>
      </c>
      <c r="I133" s="120">
        <f t="shared" si="16"/>
        <v>0.57880514168857733</v>
      </c>
      <c r="J133" s="120">
        <f t="shared" si="17"/>
        <v>0.63156822464813844</v>
      </c>
      <c r="K133" s="10">
        <v>724.36958426638114</v>
      </c>
      <c r="L133" s="135">
        <v>495</v>
      </c>
      <c r="M133" s="135">
        <v>483</v>
      </c>
      <c r="N133" s="135">
        <v>198</v>
      </c>
      <c r="O133" s="135">
        <v>387</v>
      </c>
      <c r="P133" s="135">
        <v>191</v>
      </c>
      <c r="Q133" s="135">
        <v>66</v>
      </c>
      <c r="R133" s="135">
        <v>0</v>
      </c>
      <c r="S133" s="119">
        <v>291</v>
      </c>
      <c r="T133" s="121">
        <v>5</v>
      </c>
      <c r="U133" s="122">
        <v>2054.1999999999998</v>
      </c>
      <c r="V133" s="122">
        <f t="shared" si="18"/>
        <v>63.4</v>
      </c>
      <c r="W133" s="119">
        <v>0</v>
      </c>
      <c r="X133" s="119">
        <v>0</v>
      </c>
      <c r="Y133" s="120">
        <f t="shared" si="19"/>
        <v>0</v>
      </c>
      <c r="Z133" s="123">
        <v>1</v>
      </c>
      <c r="AA133" s="124">
        <v>14</v>
      </c>
      <c r="AB133" s="125" t="s">
        <v>507</v>
      </c>
      <c r="AC133" s="134">
        <v>16</v>
      </c>
      <c r="AD133" s="126">
        <v>0.84611316763617128</v>
      </c>
      <c r="AE133" s="121" t="s">
        <v>507</v>
      </c>
    </row>
    <row r="134" spans="1:31">
      <c r="A134" s="2">
        <v>132</v>
      </c>
      <c r="B134" s="9" t="s">
        <v>155</v>
      </c>
      <c r="C134" s="4" t="s">
        <v>162</v>
      </c>
      <c r="D134" s="53" t="s">
        <v>32</v>
      </c>
      <c r="E134" s="119">
        <v>462</v>
      </c>
      <c r="F134" s="119">
        <v>181</v>
      </c>
      <c r="G134" s="119">
        <v>462</v>
      </c>
      <c r="H134" s="120">
        <v>6.0893633847370499</v>
      </c>
      <c r="I134" s="120">
        <f t="shared" si="16"/>
        <v>0.33048495471808359</v>
      </c>
      <c r="J134" s="120">
        <f t="shared" si="17"/>
        <v>0.39218349433795691</v>
      </c>
      <c r="K134" s="10">
        <v>608.93633847370506</v>
      </c>
      <c r="L134" s="135">
        <v>295</v>
      </c>
      <c r="M134" s="135">
        <v>289</v>
      </c>
      <c r="N134" s="135">
        <v>92</v>
      </c>
      <c r="O134" s="135">
        <v>117</v>
      </c>
      <c r="P134" s="135">
        <v>135</v>
      </c>
      <c r="Q134" s="135">
        <v>32</v>
      </c>
      <c r="R134" s="135">
        <v>0</v>
      </c>
      <c r="S134" s="119">
        <v>147</v>
      </c>
      <c r="T134" s="121">
        <v>4</v>
      </c>
      <c r="U134" s="122">
        <v>1896.75</v>
      </c>
      <c r="V134" s="122">
        <f t="shared" si="18"/>
        <v>45.25</v>
      </c>
      <c r="W134" s="119">
        <v>1</v>
      </c>
      <c r="X134" s="119">
        <v>1</v>
      </c>
      <c r="Y134" s="120">
        <f t="shared" si="19"/>
        <v>0.21645021645021645</v>
      </c>
      <c r="Z134" s="123">
        <v>1</v>
      </c>
      <c r="AA134" s="124">
        <v>15</v>
      </c>
      <c r="AB134" s="125" t="s">
        <v>507</v>
      </c>
      <c r="AC134" s="134">
        <v>44</v>
      </c>
      <c r="AD134" s="126">
        <v>2.7830487033523088</v>
      </c>
      <c r="AE134" s="121" t="s">
        <v>508</v>
      </c>
    </row>
    <row r="135" spans="1:31">
      <c r="A135" s="2">
        <v>133</v>
      </c>
      <c r="B135" s="9" t="s">
        <v>155</v>
      </c>
      <c r="C135" s="4" t="s">
        <v>163</v>
      </c>
      <c r="D135" s="53" t="s">
        <v>17</v>
      </c>
      <c r="E135" s="119">
        <v>174</v>
      </c>
      <c r="F135" s="119">
        <v>111</v>
      </c>
      <c r="G135" s="119">
        <v>174</v>
      </c>
      <c r="H135" s="120">
        <v>5.0596103518464668</v>
      </c>
      <c r="I135" s="120">
        <f t="shared" si="16"/>
        <v>0.20267309377738824</v>
      </c>
      <c r="J135" s="120">
        <f t="shared" si="17"/>
        <v>0.14770547189351624</v>
      </c>
      <c r="K135" s="10">
        <v>505.96103518464673</v>
      </c>
      <c r="L135" s="135">
        <v>115</v>
      </c>
      <c r="M135" s="135">
        <v>134</v>
      </c>
      <c r="N135" s="135">
        <v>88</v>
      </c>
      <c r="O135" s="135">
        <v>131</v>
      </c>
      <c r="P135" s="135">
        <v>103</v>
      </c>
      <c r="Q135" s="135">
        <v>12</v>
      </c>
      <c r="R135" s="135">
        <v>0</v>
      </c>
      <c r="S135" s="119">
        <v>60</v>
      </c>
      <c r="T135" s="121">
        <v>2</v>
      </c>
      <c r="U135" s="122">
        <v>1719.5</v>
      </c>
      <c r="V135" s="122">
        <f t="shared" si="18"/>
        <v>55.5</v>
      </c>
      <c r="W135" s="119">
        <v>4</v>
      </c>
      <c r="X135" s="119">
        <v>4</v>
      </c>
      <c r="Y135" s="120">
        <f t="shared" si="19"/>
        <v>2.2988505747126435</v>
      </c>
      <c r="Z135" s="123">
        <v>0</v>
      </c>
      <c r="AA135" s="124">
        <v>0</v>
      </c>
      <c r="AB135" s="125" t="s">
        <v>507</v>
      </c>
      <c r="AC135" s="134">
        <v>1</v>
      </c>
      <c r="AD135" s="126">
        <v>0.12919896640826875</v>
      </c>
      <c r="AE135" s="121" t="s">
        <v>508</v>
      </c>
    </row>
    <row r="136" spans="1:31">
      <c r="A136" s="2">
        <v>134</v>
      </c>
      <c r="B136" s="9" t="s">
        <v>155</v>
      </c>
      <c r="C136" s="4" t="s">
        <v>163</v>
      </c>
      <c r="D136" s="53" t="s">
        <v>18</v>
      </c>
      <c r="E136" s="119">
        <v>215</v>
      </c>
      <c r="F136" s="119">
        <v>113</v>
      </c>
      <c r="G136" s="119">
        <v>215</v>
      </c>
      <c r="H136" s="120">
        <v>5.5613036730470773</v>
      </c>
      <c r="I136" s="120">
        <f t="shared" si="16"/>
        <v>0.20632486123283669</v>
      </c>
      <c r="J136" s="120">
        <f t="shared" si="17"/>
        <v>0.18250963481095397</v>
      </c>
      <c r="K136" s="10">
        <v>556.13036730470776</v>
      </c>
      <c r="L136" s="135">
        <v>128</v>
      </c>
      <c r="M136" s="135">
        <v>111</v>
      </c>
      <c r="N136" s="135">
        <v>84</v>
      </c>
      <c r="O136" s="135">
        <v>89</v>
      </c>
      <c r="P136" s="135">
        <v>14</v>
      </c>
      <c r="Q136" s="135">
        <v>10</v>
      </c>
      <c r="R136" s="135">
        <v>0</v>
      </c>
      <c r="S136" s="119">
        <v>56</v>
      </c>
      <c r="T136" s="121">
        <v>2</v>
      </c>
      <c r="U136" s="122">
        <v>1933</v>
      </c>
      <c r="V136" s="122">
        <f t="shared" si="18"/>
        <v>56.5</v>
      </c>
      <c r="W136" s="119">
        <v>0</v>
      </c>
      <c r="X136" s="119">
        <v>0</v>
      </c>
      <c r="Y136" s="120">
        <f t="shared" si="19"/>
        <v>0</v>
      </c>
      <c r="Z136" s="123">
        <v>0</v>
      </c>
      <c r="AA136" s="124">
        <v>0</v>
      </c>
      <c r="AB136" s="125" t="s">
        <v>507</v>
      </c>
      <c r="AC136" s="134">
        <v>4</v>
      </c>
      <c r="AD136" s="126">
        <v>0.47675804529201427</v>
      </c>
      <c r="AE136" s="121" t="s">
        <v>508</v>
      </c>
    </row>
    <row r="137" spans="1:31">
      <c r="A137" s="2">
        <v>135</v>
      </c>
      <c r="B137" s="9" t="s">
        <v>155</v>
      </c>
      <c r="C137" s="4" t="s">
        <v>164</v>
      </c>
      <c r="D137" s="53" t="s">
        <v>18</v>
      </c>
      <c r="E137" s="119">
        <v>199</v>
      </c>
      <c r="F137" s="119">
        <v>108</v>
      </c>
      <c r="G137" s="119">
        <v>199</v>
      </c>
      <c r="H137" s="120">
        <v>4.4439481911567666</v>
      </c>
      <c r="I137" s="120">
        <f t="shared" si="16"/>
        <v>0.19719544259421559</v>
      </c>
      <c r="J137" s="120">
        <f t="shared" si="17"/>
        <v>0.1689275224529295</v>
      </c>
      <c r="K137" s="10">
        <v>444.39481911567663</v>
      </c>
      <c r="L137" s="135">
        <v>133</v>
      </c>
      <c r="M137" s="135">
        <v>133</v>
      </c>
      <c r="N137" s="135">
        <v>93</v>
      </c>
      <c r="O137" s="135">
        <v>75</v>
      </c>
      <c r="P137" s="135">
        <v>20</v>
      </c>
      <c r="Q137" s="135">
        <v>4</v>
      </c>
      <c r="R137" s="135">
        <v>0</v>
      </c>
      <c r="S137" s="119">
        <v>69</v>
      </c>
      <c r="T137" s="121">
        <v>3</v>
      </c>
      <c r="U137" s="122">
        <v>1492.6666666666667</v>
      </c>
      <c r="V137" s="122">
        <f t="shared" si="18"/>
        <v>36</v>
      </c>
      <c r="W137" s="119">
        <v>0</v>
      </c>
      <c r="X137" s="119">
        <v>0</v>
      </c>
      <c r="Y137" s="120">
        <f t="shared" si="19"/>
        <v>0</v>
      </c>
      <c r="Z137" s="123">
        <v>1</v>
      </c>
      <c r="AA137" s="124">
        <v>9</v>
      </c>
      <c r="AB137" s="125" t="s">
        <v>507</v>
      </c>
      <c r="AC137" s="134">
        <v>10</v>
      </c>
      <c r="AD137" s="126">
        <v>1.0570824524312896</v>
      </c>
      <c r="AE137" s="121" t="s">
        <v>508</v>
      </c>
    </row>
    <row r="138" spans="1:31">
      <c r="A138" s="2">
        <v>136</v>
      </c>
      <c r="B138" s="9" t="s">
        <v>155</v>
      </c>
      <c r="C138" s="4" t="s">
        <v>165</v>
      </c>
      <c r="D138" s="53" t="s">
        <v>32</v>
      </c>
      <c r="E138" s="119">
        <v>768</v>
      </c>
      <c r="F138" s="119">
        <v>347</v>
      </c>
      <c r="G138" s="119">
        <v>768</v>
      </c>
      <c r="H138" s="120">
        <v>10.745767454876171</v>
      </c>
      <c r="I138" s="120">
        <f t="shared" si="16"/>
        <v>0.63358165352030382</v>
      </c>
      <c r="J138" s="120">
        <f t="shared" si="17"/>
        <v>0.65194139318517508</v>
      </c>
      <c r="K138" s="10">
        <v>1074.5767454876172</v>
      </c>
      <c r="L138" s="135">
        <v>517</v>
      </c>
      <c r="M138" s="135">
        <v>580</v>
      </c>
      <c r="N138" s="135">
        <v>100</v>
      </c>
      <c r="O138" s="135">
        <v>44</v>
      </c>
      <c r="P138" s="135">
        <v>37</v>
      </c>
      <c r="Q138" s="135">
        <v>1</v>
      </c>
      <c r="R138" s="135">
        <v>0</v>
      </c>
      <c r="S138" s="119">
        <v>339</v>
      </c>
      <c r="T138" s="121">
        <v>3</v>
      </c>
      <c r="U138" s="122">
        <v>2382.3333333333335</v>
      </c>
      <c r="V138" s="122">
        <f t="shared" si="18"/>
        <v>115.66666666666667</v>
      </c>
      <c r="W138" s="119">
        <v>17</v>
      </c>
      <c r="X138" s="119">
        <v>17</v>
      </c>
      <c r="Y138" s="120">
        <f t="shared" si="19"/>
        <v>2.213541666666667</v>
      </c>
      <c r="Z138" s="123">
        <v>0</v>
      </c>
      <c r="AA138" s="124">
        <v>0</v>
      </c>
      <c r="AB138" s="125" t="s">
        <v>507</v>
      </c>
      <c r="AC138" s="134">
        <v>17</v>
      </c>
      <c r="AD138" s="126">
        <v>1.0611735330836454</v>
      </c>
      <c r="AE138" s="121" t="s">
        <v>508</v>
      </c>
    </row>
    <row r="139" spans="1:31">
      <c r="A139" s="2">
        <v>137</v>
      </c>
      <c r="B139" s="9" t="s">
        <v>155</v>
      </c>
      <c r="C139" s="4" t="s">
        <v>166</v>
      </c>
      <c r="D139" s="53" t="s">
        <v>32</v>
      </c>
      <c r="E139" s="119">
        <v>545</v>
      </c>
      <c r="F139" s="119">
        <v>256</v>
      </c>
      <c r="G139" s="119">
        <v>545</v>
      </c>
      <c r="H139" s="120">
        <v>5.9419973833406017</v>
      </c>
      <c r="I139" s="120">
        <f t="shared" si="16"/>
        <v>0.46742623429739993</v>
      </c>
      <c r="J139" s="120">
        <f t="shared" si="17"/>
        <v>0.46264070219520892</v>
      </c>
      <c r="K139" s="10">
        <v>594.19973833406016</v>
      </c>
      <c r="L139" s="135">
        <v>458</v>
      </c>
      <c r="M139" s="135">
        <v>439</v>
      </c>
      <c r="N139" s="135">
        <v>78</v>
      </c>
      <c r="O139" s="135">
        <v>110</v>
      </c>
      <c r="P139" s="135">
        <v>45</v>
      </c>
      <c r="Q139" s="135">
        <v>93</v>
      </c>
      <c r="R139" s="135">
        <v>0</v>
      </c>
      <c r="S139" s="119">
        <v>137</v>
      </c>
      <c r="T139" s="121">
        <v>4</v>
      </c>
      <c r="U139" s="122">
        <v>2293</v>
      </c>
      <c r="V139" s="122">
        <f t="shared" si="18"/>
        <v>64</v>
      </c>
      <c r="W139" s="119">
        <v>0</v>
      </c>
      <c r="X139" s="119">
        <v>0</v>
      </c>
      <c r="Y139" s="120">
        <f t="shared" si="19"/>
        <v>0</v>
      </c>
      <c r="Z139" s="123">
        <v>1</v>
      </c>
      <c r="AA139" s="124">
        <v>13</v>
      </c>
      <c r="AB139" s="125" t="s">
        <v>507</v>
      </c>
      <c r="AC139" s="134">
        <v>22</v>
      </c>
      <c r="AD139" s="126">
        <v>1.0133578995854444</v>
      </c>
      <c r="AE139" s="121" t="s">
        <v>508</v>
      </c>
    </row>
    <row r="140" spans="1:31">
      <c r="A140" s="2">
        <v>138</v>
      </c>
      <c r="B140" s="9" t="s">
        <v>155</v>
      </c>
      <c r="C140" s="4" t="s">
        <v>167</v>
      </c>
      <c r="D140" s="53" t="s">
        <v>18</v>
      </c>
      <c r="E140" s="119">
        <v>1049</v>
      </c>
      <c r="F140" s="119">
        <v>421</v>
      </c>
      <c r="G140" s="119">
        <v>1049</v>
      </c>
      <c r="H140" s="120">
        <v>14.248845422439555</v>
      </c>
      <c r="I140" s="120">
        <f t="shared" si="16"/>
        <v>0.76869704937189598</v>
      </c>
      <c r="J140" s="120">
        <f t="shared" si="17"/>
        <v>0.89047724147298013</v>
      </c>
      <c r="K140" s="10">
        <v>1424.8845422439554</v>
      </c>
      <c r="L140" s="135">
        <v>413</v>
      </c>
      <c r="M140" s="135">
        <v>658</v>
      </c>
      <c r="N140" s="135">
        <v>91</v>
      </c>
      <c r="O140" s="135">
        <v>97</v>
      </c>
      <c r="P140" s="135">
        <v>229</v>
      </c>
      <c r="Q140" s="135">
        <v>65</v>
      </c>
      <c r="R140" s="135">
        <v>0</v>
      </c>
      <c r="S140" s="119">
        <v>179</v>
      </c>
      <c r="T140" s="121">
        <v>4</v>
      </c>
      <c r="U140" s="122">
        <v>1840.5</v>
      </c>
      <c r="V140" s="122">
        <f t="shared" si="18"/>
        <v>105.25</v>
      </c>
      <c r="W140" s="119">
        <v>0</v>
      </c>
      <c r="X140" s="119">
        <v>0</v>
      </c>
      <c r="Y140" s="120">
        <f t="shared" si="19"/>
        <v>0</v>
      </c>
      <c r="Z140" s="123">
        <v>1</v>
      </c>
      <c r="AA140" s="124">
        <v>8</v>
      </c>
      <c r="AB140" s="125" t="s">
        <v>507</v>
      </c>
      <c r="AC140" s="134">
        <v>14</v>
      </c>
      <c r="AD140" s="126">
        <v>0.98522167487684731</v>
      </c>
      <c r="AE140" s="121" t="s">
        <v>508</v>
      </c>
    </row>
    <row r="141" spans="1:31">
      <c r="A141" s="2">
        <v>139</v>
      </c>
      <c r="B141" s="9" t="s">
        <v>168</v>
      </c>
      <c r="C141" s="4" t="s">
        <v>169</v>
      </c>
      <c r="D141" s="53" t="s">
        <v>32</v>
      </c>
      <c r="E141" s="119">
        <v>793</v>
      </c>
      <c r="F141" s="119">
        <v>337</v>
      </c>
      <c r="G141" s="119">
        <v>793</v>
      </c>
      <c r="H141" s="120">
        <v>5.4000680966973098</v>
      </c>
      <c r="I141" s="120">
        <f t="shared" si="16"/>
        <v>0.61532281624306162</v>
      </c>
      <c r="J141" s="120">
        <f t="shared" si="17"/>
        <v>0.67316344374458836</v>
      </c>
      <c r="K141" s="10">
        <v>540.00680966973096</v>
      </c>
      <c r="L141" s="135">
        <v>315</v>
      </c>
      <c r="M141" s="135">
        <v>343</v>
      </c>
      <c r="N141" s="135">
        <v>254</v>
      </c>
      <c r="O141" s="135">
        <v>401</v>
      </c>
      <c r="P141" s="135">
        <v>368</v>
      </c>
      <c r="Q141" s="135">
        <v>101</v>
      </c>
      <c r="R141" s="135">
        <v>14</v>
      </c>
      <c r="S141" s="119">
        <v>251</v>
      </c>
      <c r="T141" s="121">
        <v>8</v>
      </c>
      <c r="U141" s="122">
        <v>1835.625</v>
      </c>
      <c r="V141" s="122">
        <f t="shared" si="18"/>
        <v>42.125</v>
      </c>
      <c r="W141" s="119">
        <v>11</v>
      </c>
      <c r="X141" s="119">
        <v>12</v>
      </c>
      <c r="Y141" s="120">
        <f t="shared" si="19"/>
        <v>1.5132408575031526</v>
      </c>
      <c r="Z141" s="123">
        <v>3</v>
      </c>
      <c r="AA141" s="124">
        <v>39</v>
      </c>
      <c r="AB141" s="125" t="s">
        <v>507</v>
      </c>
      <c r="AC141" s="134">
        <v>91</v>
      </c>
      <c r="AD141" s="126">
        <v>2.7837259100642395</v>
      </c>
      <c r="AE141" s="121" t="s">
        <v>507</v>
      </c>
    </row>
    <row r="142" spans="1:31">
      <c r="A142" s="2">
        <v>140</v>
      </c>
      <c r="B142" s="9" t="s">
        <v>168</v>
      </c>
      <c r="C142" s="4" t="s">
        <v>170</v>
      </c>
      <c r="D142" s="53" t="s">
        <v>18</v>
      </c>
      <c r="E142" s="119">
        <v>223</v>
      </c>
      <c r="F142" s="119">
        <v>90</v>
      </c>
      <c r="G142" s="119">
        <v>223</v>
      </c>
      <c r="H142" s="120">
        <v>4.2785878741366083</v>
      </c>
      <c r="I142" s="120">
        <f t="shared" si="16"/>
        <v>0.16432953549517965</v>
      </c>
      <c r="J142" s="120">
        <f t="shared" si="17"/>
        <v>0.18930069098996621</v>
      </c>
      <c r="K142" s="10">
        <v>427.85878741366076</v>
      </c>
      <c r="L142" s="135">
        <v>116</v>
      </c>
      <c r="M142" s="135">
        <v>157</v>
      </c>
      <c r="N142" s="135">
        <v>70</v>
      </c>
      <c r="O142" s="135">
        <v>82</v>
      </c>
      <c r="P142" s="135">
        <v>77</v>
      </c>
      <c r="Q142" s="135">
        <v>8</v>
      </c>
      <c r="R142" s="135">
        <v>1</v>
      </c>
      <c r="S142" s="119">
        <v>54</v>
      </c>
      <c r="T142" s="121">
        <v>3</v>
      </c>
      <c r="U142" s="122">
        <v>1737.3333333333333</v>
      </c>
      <c r="V142" s="122">
        <f t="shared" si="18"/>
        <v>30</v>
      </c>
      <c r="W142" s="119">
        <v>0</v>
      </c>
      <c r="X142" s="119">
        <v>0</v>
      </c>
      <c r="Y142" s="120">
        <f t="shared" si="19"/>
        <v>0</v>
      </c>
      <c r="Z142" s="123">
        <v>2</v>
      </c>
      <c r="AA142" s="124">
        <v>7</v>
      </c>
      <c r="AB142" s="125" t="s">
        <v>507</v>
      </c>
      <c r="AC142" s="134">
        <v>11</v>
      </c>
      <c r="AD142" s="126">
        <v>1.0446343779677114</v>
      </c>
      <c r="AE142" s="121" t="s">
        <v>507</v>
      </c>
    </row>
    <row r="143" spans="1:31" ht="25.5">
      <c r="A143" s="2">
        <v>141</v>
      </c>
      <c r="B143" s="9" t="s">
        <v>168</v>
      </c>
      <c r="C143" s="4" t="s">
        <v>171</v>
      </c>
      <c r="D143" s="53" t="s">
        <v>32</v>
      </c>
      <c r="E143" s="119">
        <v>526</v>
      </c>
      <c r="F143" s="119">
        <v>259</v>
      </c>
      <c r="G143" s="119">
        <v>526</v>
      </c>
      <c r="H143" s="120">
        <v>5.9861158529646064</v>
      </c>
      <c r="I143" s="120">
        <f t="shared" si="16"/>
        <v>0.47290388548057261</v>
      </c>
      <c r="J143" s="120">
        <f t="shared" si="17"/>
        <v>0.44651194377005488</v>
      </c>
      <c r="K143" s="10">
        <v>598.6115852964607</v>
      </c>
      <c r="L143" s="135">
        <v>315</v>
      </c>
      <c r="M143" s="135">
        <v>337</v>
      </c>
      <c r="N143" s="135">
        <v>136</v>
      </c>
      <c r="O143" s="135">
        <v>178</v>
      </c>
      <c r="P143" s="135">
        <v>119</v>
      </c>
      <c r="Q143" s="135">
        <v>27</v>
      </c>
      <c r="R143" s="135">
        <v>0</v>
      </c>
      <c r="S143" s="119">
        <v>183</v>
      </c>
      <c r="T143" s="121">
        <v>5</v>
      </c>
      <c r="U143" s="122">
        <v>1757.4</v>
      </c>
      <c r="V143" s="122">
        <f t="shared" si="18"/>
        <v>51.8</v>
      </c>
      <c r="W143" s="119">
        <v>2</v>
      </c>
      <c r="X143" s="119">
        <v>2</v>
      </c>
      <c r="Y143" s="120">
        <f t="shared" si="19"/>
        <v>0.38022813688212925</v>
      </c>
      <c r="Z143" s="123">
        <v>2</v>
      </c>
      <c r="AA143" s="124">
        <v>24</v>
      </c>
      <c r="AB143" s="125" t="s">
        <v>507</v>
      </c>
      <c r="AC143" s="134">
        <v>35</v>
      </c>
      <c r="AD143" s="126">
        <v>1.6843118383060636</v>
      </c>
      <c r="AE143" s="121" t="s">
        <v>508</v>
      </c>
    </row>
    <row r="144" spans="1:31">
      <c r="A144" s="2">
        <v>142</v>
      </c>
      <c r="B144" s="9" t="s">
        <v>168</v>
      </c>
      <c r="C144" s="4" t="s">
        <v>172</v>
      </c>
      <c r="D144" s="53" t="s">
        <v>32</v>
      </c>
      <c r="E144" s="119">
        <v>888</v>
      </c>
      <c r="F144" s="119">
        <v>380</v>
      </c>
      <c r="G144" s="119">
        <v>888</v>
      </c>
      <c r="H144" s="120">
        <v>8.4951688510475467</v>
      </c>
      <c r="I144" s="120">
        <f t="shared" si="16"/>
        <v>0.69383581653520299</v>
      </c>
      <c r="J144" s="120">
        <f t="shared" si="17"/>
        <v>0.75380723587035869</v>
      </c>
      <c r="K144" s="10">
        <v>849.51688510475469</v>
      </c>
      <c r="L144" s="135">
        <v>493</v>
      </c>
      <c r="M144" s="135">
        <v>497</v>
      </c>
      <c r="N144" s="135">
        <v>207</v>
      </c>
      <c r="O144" s="135">
        <v>335</v>
      </c>
      <c r="P144" s="135">
        <v>160</v>
      </c>
      <c r="Q144" s="135">
        <v>61</v>
      </c>
      <c r="R144" s="135">
        <v>1</v>
      </c>
      <c r="S144" s="119">
        <v>363</v>
      </c>
      <c r="T144" s="121">
        <v>5</v>
      </c>
      <c r="U144" s="122">
        <v>2090.6</v>
      </c>
      <c r="V144" s="122">
        <f t="shared" si="18"/>
        <v>76</v>
      </c>
      <c r="W144" s="119">
        <v>10</v>
      </c>
      <c r="X144" s="119">
        <v>10</v>
      </c>
      <c r="Y144" s="120">
        <f t="shared" si="19"/>
        <v>1.1261261261261262</v>
      </c>
      <c r="Z144" s="123">
        <v>1</v>
      </c>
      <c r="AA144" s="124">
        <v>16</v>
      </c>
      <c r="AB144" s="125" t="s">
        <v>507</v>
      </c>
      <c r="AC144" s="134">
        <v>17</v>
      </c>
      <c r="AD144" s="126">
        <v>0.85470085470085477</v>
      </c>
      <c r="AE144" s="121" t="s">
        <v>508</v>
      </c>
    </row>
    <row r="145" spans="1:31">
      <c r="A145" s="2">
        <v>143</v>
      </c>
      <c r="B145" s="18" t="s">
        <v>168</v>
      </c>
      <c r="C145" s="16" t="s">
        <v>112</v>
      </c>
      <c r="D145" s="53" t="s">
        <v>18</v>
      </c>
      <c r="E145" s="119">
        <v>521</v>
      </c>
      <c r="F145" s="119">
        <v>171</v>
      </c>
      <c r="G145" s="119">
        <v>521</v>
      </c>
      <c r="H145" s="120">
        <v>7.6832325615690911</v>
      </c>
      <c r="I145" s="120">
        <f t="shared" si="16"/>
        <v>0.31222611744084139</v>
      </c>
      <c r="J145" s="120">
        <f t="shared" si="17"/>
        <v>0.44226753365817217</v>
      </c>
      <c r="K145" s="10">
        <v>768.32325615690911</v>
      </c>
      <c r="L145" s="135">
        <v>353</v>
      </c>
      <c r="M145" s="135">
        <v>366</v>
      </c>
      <c r="N145" s="135">
        <v>74</v>
      </c>
      <c r="O145" s="135">
        <v>73</v>
      </c>
      <c r="P145" s="135">
        <v>49</v>
      </c>
      <c r="Q145" s="135">
        <v>18</v>
      </c>
      <c r="R145" s="135">
        <v>0</v>
      </c>
      <c r="S145" s="119">
        <v>135</v>
      </c>
      <c r="T145" s="121">
        <v>4</v>
      </c>
      <c r="U145" s="122">
        <v>1695.25</v>
      </c>
      <c r="V145" s="122">
        <f t="shared" si="18"/>
        <v>42.75</v>
      </c>
      <c r="W145" s="119">
        <v>18</v>
      </c>
      <c r="X145" s="119">
        <v>18</v>
      </c>
      <c r="Y145" s="120">
        <f t="shared" si="19"/>
        <v>3.45489443378119</v>
      </c>
      <c r="Z145" s="123">
        <v>1</v>
      </c>
      <c r="AA145" s="124">
        <v>6</v>
      </c>
      <c r="AB145" s="125" t="s">
        <v>507</v>
      </c>
      <c r="AC145" s="134">
        <v>26</v>
      </c>
      <c r="AD145" s="126">
        <v>1.8093249826026443</v>
      </c>
      <c r="AE145" s="121" t="s">
        <v>507</v>
      </c>
    </row>
    <row r="146" spans="1:31">
      <c r="A146" s="19">
        <v>144</v>
      </c>
      <c r="B146" s="8" t="s">
        <v>168</v>
      </c>
      <c r="C146" s="63" t="s">
        <v>173</v>
      </c>
      <c r="D146" s="53" t="s">
        <v>32</v>
      </c>
      <c r="E146" s="119">
        <v>1371</v>
      </c>
      <c r="F146" s="119">
        <v>655</v>
      </c>
      <c r="G146" s="119">
        <v>1371</v>
      </c>
      <c r="H146" s="120">
        <v>5.7889625469746226</v>
      </c>
      <c r="I146" s="120">
        <f t="shared" si="16"/>
        <v>1.1959538416593631</v>
      </c>
      <c r="J146" s="120">
        <f t="shared" si="17"/>
        <v>1.1638172526782227</v>
      </c>
      <c r="K146" s="10">
        <v>578.89625469746227</v>
      </c>
      <c r="L146" s="135">
        <v>756</v>
      </c>
      <c r="M146" s="135">
        <v>616</v>
      </c>
      <c r="N146" s="135">
        <v>390</v>
      </c>
      <c r="O146" s="135">
        <v>533</v>
      </c>
      <c r="P146" s="135">
        <v>303</v>
      </c>
      <c r="Q146" s="135">
        <v>60</v>
      </c>
      <c r="R146" s="135">
        <v>3</v>
      </c>
      <c r="S146" s="119">
        <v>494</v>
      </c>
      <c r="T146" s="121">
        <v>13</v>
      </c>
      <c r="U146" s="122">
        <v>1821.7692307692307</v>
      </c>
      <c r="V146" s="122">
        <f t="shared" si="18"/>
        <v>50.384615384615387</v>
      </c>
      <c r="W146" s="119">
        <v>16</v>
      </c>
      <c r="X146" s="119">
        <v>16</v>
      </c>
      <c r="Y146" s="120">
        <f t="shared" si="19"/>
        <v>1.1670313639679066</v>
      </c>
      <c r="Z146" s="123">
        <v>4</v>
      </c>
      <c r="AA146" s="124">
        <v>43</v>
      </c>
      <c r="AB146" s="125" t="s">
        <v>507</v>
      </c>
      <c r="AC146" s="134">
        <v>147</v>
      </c>
      <c r="AD146" s="126">
        <v>2.7374301675977653</v>
      </c>
      <c r="AE146" s="121" t="s">
        <v>507</v>
      </c>
    </row>
    <row r="147" spans="1:31" ht="15.75" thickBot="1">
      <c r="A147" s="160" t="s">
        <v>174</v>
      </c>
      <c r="B147" s="161"/>
      <c r="C147" s="161"/>
      <c r="D147" s="163"/>
      <c r="E147" s="127">
        <f>SUM(E3:E146)</f>
        <v>117802</v>
      </c>
      <c r="F147" s="128">
        <f>SUM(F3:F146)</f>
        <v>54768</v>
      </c>
      <c r="G147" s="127">
        <f>SUM(G3:G146)</f>
        <v>117802</v>
      </c>
      <c r="H147" s="130">
        <f>G147/2047900</f>
        <v>5.7523316568191804E-2</v>
      </c>
      <c r="I147" s="131">
        <f>AVERAGE(I3:I146)</f>
        <v>0.69444444444444475</v>
      </c>
      <c r="J147" s="131">
        <f>AVERAGE(J3:J146)</f>
        <v>0.69444444444444464</v>
      </c>
      <c r="K147" s="132">
        <v>575.23316568191808</v>
      </c>
      <c r="L147" s="128">
        <f t="shared" ref="L147:T147" si="20">SUM(L3:L146)</f>
        <v>68279</v>
      </c>
      <c r="M147" s="128">
        <f t="shared" si="20"/>
        <v>60980</v>
      </c>
      <c r="N147" s="128">
        <f t="shared" si="20"/>
        <v>34957</v>
      </c>
      <c r="O147" s="128">
        <f t="shared" si="20"/>
        <v>38166</v>
      </c>
      <c r="P147" s="128">
        <f t="shared" si="20"/>
        <v>27252</v>
      </c>
      <c r="Q147" s="128">
        <f t="shared" si="20"/>
        <v>5964</v>
      </c>
      <c r="R147" s="128">
        <f t="shared" si="20"/>
        <v>438</v>
      </c>
      <c r="S147" s="128">
        <f t="shared" si="20"/>
        <v>42846</v>
      </c>
      <c r="T147" s="129">
        <f t="shared" si="20"/>
        <v>1165</v>
      </c>
      <c r="U147" s="133"/>
      <c r="V147" s="133">
        <f>AVERAGE(V3:V146)</f>
        <v>51.367380762887592</v>
      </c>
      <c r="W147" s="128">
        <f>SUM(W3:W146)</f>
        <v>3224</v>
      </c>
      <c r="X147" s="128">
        <f>SUM(X3:X146)</f>
        <v>3348</v>
      </c>
      <c r="Y147" s="131">
        <f t="shared" si="19"/>
        <v>2.8420570109166228</v>
      </c>
      <c r="Z147" s="129">
        <f>SUM(Z3:Z146)</f>
        <v>236</v>
      </c>
      <c r="AA147" s="129">
        <f>SUM(AA3:AA146)</f>
        <v>2656</v>
      </c>
      <c r="AB147" s="128" t="s">
        <v>510</v>
      </c>
      <c r="AC147" s="129">
        <f>SUM(AC3:AC146)</f>
        <v>7585</v>
      </c>
      <c r="AD147" s="158">
        <v>1.6480746750566015</v>
      </c>
      <c r="AE147" s="129" t="s">
        <v>509</v>
      </c>
    </row>
    <row r="148" spans="1:31" ht="15.75" thickTop="1"/>
  </sheetData>
  <autoFilter ref="A2:AE146">
    <sortState ref="A3:AE147">
      <sortCondition ref="A2:A147"/>
    </sortState>
  </autoFilter>
  <mergeCells count="1">
    <mergeCell ref="A147:D14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7"/>
  <sheetViews>
    <sheetView topLeftCell="A133" workbookViewId="0">
      <selection activeCell="F2" sqref="F2"/>
    </sheetView>
  </sheetViews>
  <sheetFormatPr defaultRowHeight="15"/>
  <cols>
    <col min="2" max="2" width="13.7109375" customWidth="1"/>
    <col min="3" max="3" width="17.28515625" customWidth="1"/>
    <col min="5" max="5" width="17.140625" customWidth="1"/>
    <col min="6" max="6" width="23.5703125" customWidth="1"/>
  </cols>
  <sheetData>
    <row r="1" spans="1:6" ht="51.75" thickTop="1">
      <c r="A1" s="60" t="s">
        <v>0</v>
      </c>
      <c r="B1" s="61" t="s">
        <v>1</v>
      </c>
      <c r="C1" s="61" t="s">
        <v>2</v>
      </c>
      <c r="D1" s="61" t="s">
        <v>3</v>
      </c>
      <c r="E1" s="62" t="s">
        <v>460</v>
      </c>
      <c r="F1" s="62" t="s">
        <v>463</v>
      </c>
    </row>
    <row r="2" spans="1:6">
      <c r="A2" s="43" t="s">
        <v>179</v>
      </c>
      <c r="B2" s="43" t="s">
        <v>179</v>
      </c>
      <c r="C2" s="43" t="s">
        <v>179</v>
      </c>
      <c r="D2" s="41"/>
      <c r="E2" s="31"/>
      <c r="F2" s="31"/>
    </row>
    <row r="3" spans="1:6" ht="25.5">
      <c r="A3" s="49">
        <v>1</v>
      </c>
      <c r="B3" s="34" t="s">
        <v>15</v>
      </c>
      <c r="C3" s="34" t="s">
        <v>16</v>
      </c>
      <c r="D3" s="34" t="s">
        <v>17</v>
      </c>
      <c r="E3" s="76">
        <v>0</v>
      </c>
      <c r="F3" s="50">
        <f>E3/1557*100</f>
        <v>0</v>
      </c>
    </row>
    <row r="4" spans="1:6" ht="25.5">
      <c r="A4" s="49">
        <v>2</v>
      </c>
      <c r="B4" s="34" t="s">
        <v>15</v>
      </c>
      <c r="C4" s="34" t="s">
        <v>16</v>
      </c>
      <c r="D4" s="34" t="s">
        <v>18</v>
      </c>
      <c r="E4" s="76">
        <v>0</v>
      </c>
      <c r="F4" s="76">
        <f t="shared" ref="F4:F67" si="0">E4/1557*100</f>
        <v>0</v>
      </c>
    </row>
    <row r="5" spans="1:6">
      <c r="A5" s="49">
        <v>3</v>
      </c>
      <c r="B5" s="34" t="s">
        <v>15</v>
      </c>
      <c r="C5" s="34" t="s">
        <v>19</v>
      </c>
      <c r="D5" s="34" t="s">
        <v>18</v>
      </c>
      <c r="E5" s="76">
        <v>0</v>
      </c>
      <c r="F5" s="76">
        <f t="shared" si="0"/>
        <v>0</v>
      </c>
    </row>
    <row r="6" spans="1:6">
      <c r="A6" s="49">
        <v>4</v>
      </c>
      <c r="B6" s="34" t="s">
        <v>15</v>
      </c>
      <c r="C6" s="34" t="s">
        <v>20</v>
      </c>
      <c r="D6" s="34" t="s">
        <v>17</v>
      </c>
      <c r="E6" s="76">
        <v>2</v>
      </c>
      <c r="F6" s="145">
        <f t="shared" si="0"/>
        <v>0.12845215157353884</v>
      </c>
    </row>
    <row r="7" spans="1:6">
      <c r="A7" s="49">
        <v>5</v>
      </c>
      <c r="B7" s="34" t="s">
        <v>15</v>
      </c>
      <c r="C7" s="34" t="s">
        <v>21</v>
      </c>
      <c r="D7" s="34" t="s">
        <v>18</v>
      </c>
      <c r="E7" s="76">
        <v>0</v>
      </c>
      <c r="F7" s="145">
        <f t="shared" si="0"/>
        <v>0</v>
      </c>
    </row>
    <row r="8" spans="1:6">
      <c r="A8" s="49">
        <v>6</v>
      </c>
      <c r="B8" s="34" t="s">
        <v>15</v>
      </c>
      <c r="C8" s="34" t="s">
        <v>22</v>
      </c>
      <c r="D8" s="34" t="s">
        <v>17</v>
      </c>
      <c r="E8" s="76">
        <v>0</v>
      </c>
      <c r="F8" s="145">
        <f t="shared" si="0"/>
        <v>0</v>
      </c>
    </row>
    <row r="9" spans="1:6">
      <c r="A9" s="49">
        <v>7</v>
      </c>
      <c r="B9" s="34" t="s">
        <v>15</v>
      </c>
      <c r="C9" s="34" t="s">
        <v>23</v>
      </c>
      <c r="D9" s="34" t="s">
        <v>18</v>
      </c>
      <c r="E9" s="76">
        <v>0</v>
      </c>
      <c r="F9" s="145">
        <f t="shared" si="0"/>
        <v>0</v>
      </c>
    </row>
    <row r="10" spans="1:6">
      <c r="A10" s="49">
        <v>8</v>
      </c>
      <c r="B10" s="34" t="s">
        <v>15</v>
      </c>
      <c r="C10" s="34" t="s">
        <v>24</v>
      </c>
      <c r="D10" s="34" t="s">
        <v>18</v>
      </c>
      <c r="E10" s="76">
        <v>0</v>
      </c>
      <c r="F10" s="145">
        <f t="shared" si="0"/>
        <v>0</v>
      </c>
    </row>
    <row r="11" spans="1:6">
      <c r="A11" s="49">
        <v>9</v>
      </c>
      <c r="B11" s="34" t="s">
        <v>15</v>
      </c>
      <c r="C11" s="34" t="s">
        <v>25</v>
      </c>
      <c r="D11" s="34" t="s">
        <v>18</v>
      </c>
      <c r="E11" s="76">
        <v>0</v>
      </c>
      <c r="F11" s="145">
        <f t="shared" si="0"/>
        <v>0</v>
      </c>
    </row>
    <row r="12" spans="1:6">
      <c r="A12" s="49">
        <v>10</v>
      </c>
      <c r="B12" s="34" t="s">
        <v>26</v>
      </c>
      <c r="C12" s="34" t="s">
        <v>27</v>
      </c>
      <c r="D12" s="34" t="s">
        <v>18</v>
      </c>
      <c r="E12" s="76">
        <v>0</v>
      </c>
      <c r="F12" s="145">
        <f t="shared" si="0"/>
        <v>0</v>
      </c>
    </row>
    <row r="13" spans="1:6">
      <c r="A13" s="49">
        <v>11</v>
      </c>
      <c r="B13" s="34" t="s">
        <v>26</v>
      </c>
      <c r="C13" s="34" t="s">
        <v>28</v>
      </c>
      <c r="D13" s="34" t="s">
        <v>18</v>
      </c>
      <c r="E13" s="76">
        <v>0</v>
      </c>
      <c r="F13" s="145">
        <f t="shared" si="0"/>
        <v>0</v>
      </c>
    </row>
    <row r="14" spans="1:6">
      <c r="A14" s="49">
        <v>12</v>
      </c>
      <c r="B14" s="34" t="s">
        <v>26</v>
      </c>
      <c r="C14" s="34" t="s">
        <v>29</v>
      </c>
      <c r="D14" s="34" t="s">
        <v>17</v>
      </c>
      <c r="E14" s="76">
        <v>49</v>
      </c>
      <c r="F14" s="145">
        <f t="shared" si="0"/>
        <v>3.1470777135517021</v>
      </c>
    </row>
    <row r="15" spans="1:6">
      <c r="A15" s="49">
        <v>13</v>
      </c>
      <c r="B15" s="34" t="s">
        <v>26</v>
      </c>
      <c r="C15" s="34" t="s">
        <v>29</v>
      </c>
      <c r="D15" s="34" t="s">
        <v>18</v>
      </c>
      <c r="E15" s="76">
        <v>0</v>
      </c>
      <c r="F15" s="145">
        <f t="shared" si="0"/>
        <v>0</v>
      </c>
    </row>
    <row r="16" spans="1:6">
      <c r="A16" s="49">
        <v>14</v>
      </c>
      <c r="B16" s="34" t="s">
        <v>26</v>
      </c>
      <c r="C16" s="34" t="s">
        <v>30</v>
      </c>
      <c r="D16" s="34" t="s">
        <v>18</v>
      </c>
      <c r="E16" s="76">
        <v>0</v>
      </c>
      <c r="F16" s="145">
        <f t="shared" si="0"/>
        <v>0</v>
      </c>
    </row>
    <row r="17" spans="1:6" ht="25.5">
      <c r="A17" s="49">
        <v>15</v>
      </c>
      <c r="B17" s="34" t="s">
        <v>26</v>
      </c>
      <c r="C17" s="34" t="s">
        <v>31</v>
      </c>
      <c r="D17" s="34" t="s">
        <v>32</v>
      </c>
      <c r="E17" s="76">
        <v>0</v>
      </c>
      <c r="F17" s="145">
        <f t="shared" si="0"/>
        <v>0</v>
      </c>
    </row>
    <row r="18" spans="1:6" ht="25.5">
      <c r="A18" s="49">
        <v>16</v>
      </c>
      <c r="B18" s="34" t="s">
        <v>26</v>
      </c>
      <c r="C18" s="34" t="s">
        <v>33</v>
      </c>
      <c r="D18" s="34" t="s">
        <v>32</v>
      </c>
      <c r="E18" s="76">
        <v>1</v>
      </c>
      <c r="F18" s="145">
        <f t="shared" si="0"/>
        <v>6.4226075786769421E-2</v>
      </c>
    </row>
    <row r="19" spans="1:6">
      <c r="A19" s="49">
        <v>17</v>
      </c>
      <c r="B19" s="34" t="s">
        <v>26</v>
      </c>
      <c r="C19" s="34" t="s">
        <v>34</v>
      </c>
      <c r="D19" s="34" t="s">
        <v>18</v>
      </c>
      <c r="E19" s="76">
        <v>0</v>
      </c>
      <c r="F19" s="145">
        <f t="shared" si="0"/>
        <v>0</v>
      </c>
    </row>
    <row r="20" spans="1:6">
      <c r="A20" s="49">
        <v>18</v>
      </c>
      <c r="B20" s="34" t="s">
        <v>26</v>
      </c>
      <c r="C20" s="34" t="s">
        <v>35</v>
      </c>
      <c r="D20" s="34" t="s">
        <v>18</v>
      </c>
      <c r="E20" s="76">
        <v>0</v>
      </c>
      <c r="F20" s="145">
        <f t="shared" si="0"/>
        <v>0</v>
      </c>
    </row>
    <row r="21" spans="1:6">
      <c r="A21" s="49">
        <v>19</v>
      </c>
      <c r="B21" s="34" t="s">
        <v>26</v>
      </c>
      <c r="C21" s="34" t="s">
        <v>36</v>
      </c>
      <c r="D21" s="34" t="s">
        <v>18</v>
      </c>
      <c r="E21" s="76">
        <v>0</v>
      </c>
      <c r="F21" s="145">
        <f t="shared" si="0"/>
        <v>0</v>
      </c>
    </row>
    <row r="22" spans="1:6">
      <c r="A22" s="49">
        <v>20</v>
      </c>
      <c r="B22" s="34" t="s">
        <v>37</v>
      </c>
      <c r="C22" s="34" t="s">
        <v>38</v>
      </c>
      <c r="D22" s="34" t="s">
        <v>18</v>
      </c>
      <c r="E22" s="76">
        <v>1</v>
      </c>
      <c r="F22" s="145">
        <f t="shared" si="0"/>
        <v>6.4226075786769421E-2</v>
      </c>
    </row>
    <row r="23" spans="1:6" ht="25.5">
      <c r="A23" s="49">
        <v>21</v>
      </c>
      <c r="B23" s="34" t="s">
        <v>37</v>
      </c>
      <c r="C23" s="34" t="s">
        <v>39</v>
      </c>
      <c r="D23" s="34" t="s">
        <v>18</v>
      </c>
      <c r="E23" s="76">
        <v>1</v>
      </c>
      <c r="F23" s="145">
        <f t="shared" si="0"/>
        <v>6.4226075786769421E-2</v>
      </c>
    </row>
    <row r="24" spans="1:6">
      <c r="A24" s="49">
        <v>22</v>
      </c>
      <c r="B24" s="34" t="s">
        <v>37</v>
      </c>
      <c r="C24" s="34" t="s">
        <v>40</v>
      </c>
      <c r="D24" s="34" t="s">
        <v>18</v>
      </c>
      <c r="E24" s="76">
        <v>2</v>
      </c>
      <c r="F24" s="145">
        <f t="shared" si="0"/>
        <v>0.12845215157353884</v>
      </c>
    </row>
    <row r="25" spans="1:6" ht="25.5">
      <c r="A25" s="49">
        <v>23</v>
      </c>
      <c r="B25" s="34" t="s">
        <v>37</v>
      </c>
      <c r="C25" s="34" t="s">
        <v>41</v>
      </c>
      <c r="D25" s="34" t="s">
        <v>32</v>
      </c>
      <c r="E25" s="76">
        <v>60</v>
      </c>
      <c r="F25" s="145">
        <f t="shared" si="0"/>
        <v>3.8535645472061653</v>
      </c>
    </row>
    <row r="26" spans="1:6">
      <c r="A26" s="49">
        <v>24</v>
      </c>
      <c r="B26" s="34" t="s">
        <v>37</v>
      </c>
      <c r="C26" s="34" t="s">
        <v>42</v>
      </c>
      <c r="D26" s="34" t="s">
        <v>18</v>
      </c>
      <c r="E26" s="76">
        <v>0</v>
      </c>
      <c r="F26" s="145">
        <f t="shared" si="0"/>
        <v>0</v>
      </c>
    </row>
    <row r="27" spans="1:6">
      <c r="A27" s="49">
        <v>25</v>
      </c>
      <c r="B27" s="34" t="s">
        <v>37</v>
      </c>
      <c r="C27" s="34" t="s">
        <v>43</v>
      </c>
      <c r="D27" s="34" t="s">
        <v>18</v>
      </c>
      <c r="E27" s="76">
        <v>2</v>
      </c>
      <c r="F27" s="145">
        <f t="shared" si="0"/>
        <v>0.12845215157353884</v>
      </c>
    </row>
    <row r="28" spans="1:6">
      <c r="A28" s="49">
        <v>26</v>
      </c>
      <c r="B28" s="34" t="s">
        <v>37</v>
      </c>
      <c r="C28" s="34" t="s">
        <v>44</v>
      </c>
      <c r="D28" s="34" t="s">
        <v>18</v>
      </c>
      <c r="E28" s="76">
        <v>1</v>
      </c>
      <c r="F28" s="145">
        <f t="shared" si="0"/>
        <v>6.4226075786769421E-2</v>
      </c>
    </row>
    <row r="29" spans="1:6" ht="25.5">
      <c r="A29" s="49">
        <v>27</v>
      </c>
      <c r="B29" s="34" t="s">
        <v>37</v>
      </c>
      <c r="C29" s="34" t="s">
        <v>45</v>
      </c>
      <c r="D29" s="34" t="s">
        <v>32</v>
      </c>
      <c r="E29" s="76">
        <v>9</v>
      </c>
      <c r="F29" s="145">
        <f t="shared" si="0"/>
        <v>0.57803468208092479</v>
      </c>
    </row>
    <row r="30" spans="1:6">
      <c r="A30" s="49">
        <v>28</v>
      </c>
      <c r="B30" s="34" t="s">
        <v>46</v>
      </c>
      <c r="C30" s="34" t="s">
        <v>47</v>
      </c>
      <c r="D30" s="34" t="s">
        <v>17</v>
      </c>
      <c r="E30" s="76">
        <v>7</v>
      </c>
      <c r="F30" s="145">
        <f t="shared" si="0"/>
        <v>0.44958253050738595</v>
      </c>
    </row>
    <row r="31" spans="1:6">
      <c r="A31" s="49">
        <v>29</v>
      </c>
      <c r="B31" s="34" t="s">
        <v>46</v>
      </c>
      <c r="C31" s="34" t="s">
        <v>47</v>
      </c>
      <c r="D31" s="34" t="s">
        <v>18</v>
      </c>
      <c r="E31" s="76">
        <v>1</v>
      </c>
      <c r="F31" s="145">
        <f t="shared" si="0"/>
        <v>6.4226075786769421E-2</v>
      </c>
    </row>
    <row r="32" spans="1:6">
      <c r="A32" s="49">
        <v>30</v>
      </c>
      <c r="B32" s="34" t="s">
        <v>46</v>
      </c>
      <c r="C32" s="34" t="s">
        <v>48</v>
      </c>
      <c r="D32" s="34" t="s">
        <v>18</v>
      </c>
      <c r="E32" s="76">
        <v>0</v>
      </c>
      <c r="F32" s="145">
        <f t="shared" si="0"/>
        <v>0</v>
      </c>
    </row>
    <row r="33" spans="1:6">
      <c r="A33" s="49">
        <v>31</v>
      </c>
      <c r="B33" s="34" t="s">
        <v>46</v>
      </c>
      <c r="C33" s="34" t="s">
        <v>49</v>
      </c>
      <c r="D33" s="34" t="s">
        <v>18</v>
      </c>
      <c r="E33" s="76">
        <v>0</v>
      </c>
      <c r="F33" s="145">
        <f t="shared" si="0"/>
        <v>0</v>
      </c>
    </row>
    <row r="34" spans="1:6">
      <c r="A34" s="49">
        <v>32</v>
      </c>
      <c r="B34" s="34" t="s">
        <v>46</v>
      </c>
      <c r="C34" s="34" t="s">
        <v>50</v>
      </c>
      <c r="D34" s="34" t="s">
        <v>18</v>
      </c>
      <c r="E34" s="76">
        <v>0</v>
      </c>
      <c r="F34" s="145">
        <f t="shared" si="0"/>
        <v>0</v>
      </c>
    </row>
    <row r="35" spans="1:6">
      <c r="A35" s="49">
        <v>33</v>
      </c>
      <c r="B35" s="34" t="s">
        <v>46</v>
      </c>
      <c r="C35" s="34" t="s">
        <v>51</v>
      </c>
      <c r="D35" s="34" t="s">
        <v>18</v>
      </c>
      <c r="E35" s="76">
        <v>0</v>
      </c>
      <c r="F35" s="145">
        <f t="shared" si="0"/>
        <v>0</v>
      </c>
    </row>
    <row r="36" spans="1:6">
      <c r="A36" s="49">
        <v>34</v>
      </c>
      <c r="B36" s="34" t="s">
        <v>46</v>
      </c>
      <c r="C36" s="34" t="s">
        <v>52</v>
      </c>
      <c r="D36" s="34" t="s">
        <v>18</v>
      </c>
      <c r="E36" s="76">
        <v>2</v>
      </c>
      <c r="F36" s="145">
        <f t="shared" si="0"/>
        <v>0.12845215157353884</v>
      </c>
    </row>
    <row r="37" spans="1:6" ht="25.5">
      <c r="A37" s="49">
        <v>35</v>
      </c>
      <c r="B37" s="34" t="s">
        <v>53</v>
      </c>
      <c r="C37" s="34" t="s">
        <v>54</v>
      </c>
      <c r="D37" s="34" t="s">
        <v>18</v>
      </c>
      <c r="E37" s="76">
        <v>1</v>
      </c>
      <c r="F37" s="145">
        <f t="shared" si="0"/>
        <v>6.4226075786769421E-2</v>
      </c>
    </row>
    <row r="38" spans="1:6" ht="25.5">
      <c r="A38" s="49">
        <v>36</v>
      </c>
      <c r="B38" s="34" t="s">
        <v>53</v>
      </c>
      <c r="C38" s="34" t="s">
        <v>55</v>
      </c>
      <c r="D38" s="34" t="s">
        <v>17</v>
      </c>
      <c r="E38" s="76">
        <v>0</v>
      </c>
      <c r="F38" s="145">
        <f t="shared" si="0"/>
        <v>0</v>
      </c>
    </row>
    <row r="39" spans="1:6" ht="25.5">
      <c r="A39" s="49">
        <v>37</v>
      </c>
      <c r="B39" s="34" t="s">
        <v>53</v>
      </c>
      <c r="C39" s="34" t="s">
        <v>55</v>
      </c>
      <c r="D39" s="34" t="s">
        <v>18</v>
      </c>
      <c r="E39" s="76">
        <v>0</v>
      </c>
      <c r="F39" s="145">
        <f t="shared" si="0"/>
        <v>0</v>
      </c>
    </row>
    <row r="40" spans="1:6" ht="25.5">
      <c r="A40" s="49">
        <v>38</v>
      </c>
      <c r="B40" s="34" t="s">
        <v>53</v>
      </c>
      <c r="C40" s="34" t="s">
        <v>56</v>
      </c>
      <c r="D40" s="34" t="s">
        <v>32</v>
      </c>
      <c r="E40" s="76">
        <v>6</v>
      </c>
      <c r="F40" s="145">
        <f t="shared" si="0"/>
        <v>0.38535645472061658</v>
      </c>
    </row>
    <row r="41" spans="1:6" ht="25.5">
      <c r="A41" s="49">
        <v>39</v>
      </c>
      <c r="B41" s="34" t="s">
        <v>53</v>
      </c>
      <c r="C41" s="34" t="s">
        <v>57</v>
      </c>
      <c r="D41" s="34" t="s">
        <v>18</v>
      </c>
      <c r="E41" s="76">
        <v>0</v>
      </c>
      <c r="F41" s="145">
        <f t="shared" si="0"/>
        <v>0</v>
      </c>
    </row>
    <row r="42" spans="1:6" ht="25.5">
      <c r="A42" s="49">
        <v>40</v>
      </c>
      <c r="B42" s="34" t="s">
        <v>53</v>
      </c>
      <c r="C42" s="34" t="s">
        <v>58</v>
      </c>
      <c r="D42" s="34" t="s">
        <v>18</v>
      </c>
      <c r="E42" s="76">
        <v>0</v>
      </c>
      <c r="F42" s="145">
        <f t="shared" si="0"/>
        <v>0</v>
      </c>
    </row>
    <row r="43" spans="1:6">
      <c r="A43" s="49">
        <v>41</v>
      </c>
      <c r="B43" s="34" t="s">
        <v>59</v>
      </c>
      <c r="C43" s="34" t="s">
        <v>60</v>
      </c>
      <c r="D43" s="34" t="s">
        <v>18</v>
      </c>
      <c r="E43" s="76">
        <v>0</v>
      </c>
      <c r="F43" s="145">
        <f t="shared" si="0"/>
        <v>0</v>
      </c>
    </row>
    <row r="44" spans="1:6">
      <c r="A44" s="49">
        <v>42</v>
      </c>
      <c r="B44" s="34" t="s">
        <v>59</v>
      </c>
      <c r="C44" s="34" t="s">
        <v>61</v>
      </c>
      <c r="D44" s="34" t="s">
        <v>18</v>
      </c>
      <c r="E44" s="76">
        <v>0</v>
      </c>
      <c r="F44" s="145">
        <f t="shared" si="0"/>
        <v>0</v>
      </c>
    </row>
    <row r="45" spans="1:6" ht="25.5">
      <c r="A45" s="49">
        <v>43</v>
      </c>
      <c r="B45" s="34" t="s">
        <v>59</v>
      </c>
      <c r="C45" s="34" t="s">
        <v>62</v>
      </c>
      <c r="D45" s="34" t="s">
        <v>32</v>
      </c>
      <c r="E45" s="76">
        <v>1</v>
      </c>
      <c r="F45" s="145">
        <f t="shared" si="0"/>
        <v>6.4226075786769421E-2</v>
      </c>
    </row>
    <row r="46" spans="1:6" ht="25.5">
      <c r="A46" s="49">
        <v>44</v>
      </c>
      <c r="B46" s="34" t="s">
        <v>59</v>
      </c>
      <c r="C46" s="34" t="s">
        <v>63</v>
      </c>
      <c r="D46" s="34" t="s">
        <v>32</v>
      </c>
      <c r="E46" s="76">
        <v>3</v>
      </c>
      <c r="F46" s="145">
        <f t="shared" si="0"/>
        <v>0.19267822736030829</v>
      </c>
    </row>
    <row r="47" spans="1:6">
      <c r="A47" s="49">
        <v>45</v>
      </c>
      <c r="B47" s="34" t="s">
        <v>59</v>
      </c>
      <c r="C47" s="34" t="s">
        <v>64</v>
      </c>
      <c r="D47" s="34" t="s">
        <v>18</v>
      </c>
      <c r="E47" s="76">
        <v>0</v>
      </c>
      <c r="F47" s="145">
        <f t="shared" si="0"/>
        <v>0</v>
      </c>
    </row>
    <row r="48" spans="1:6">
      <c r="A48" s="49">
        <v>46</v>
      </c>
      <c r="B48" s="34" t="s">
        <v>59</v>
      </c>
      <c r="C48" s="34" t="s">
        <v>65</v>
      </c>
      <c r="D48" s="34" t="s">
        <v>18</v>
      </c>
      <c r="E48" s="76">
        <v>0</v>
      </c>
      <c r="F48" s="145">
        <f t="shared" si="0"/>
        <v>0</v>
      </c>
    </row>
    <row r="49" spans="1:6">
      <c r="A49" s="49">
        <v>47</v>
      </c>
      <c r="B49" s="34" t="s">
        <v>66</v>
      </c>
      <c r="C49" s="34" t="s">
        <v>67</v>
      </c>
      <c r="D49" s="34" t="s">
        <v>18</v>
      </c>
      <c r="E49" s="76">
        <v>0</v>
      </c>
      <c r="F49" s="145">
        <f t="shared" si="0"/>
        <v>0</v>
      </c>
    </row>
    <row r="50" spans="1:6" ht="25.5">
      <c r="A50" s="49">
        <v>48</v>
      </c>
      <c r="B50" s="34" t="s">
        <v>66</v>
      </c>
      <c r="C50" s="34" t="s">
        <v>68</v>
      </c>
      <c r="D50" s="34" t="s">
        <v>32</v>
      </c>
      <c r="E50" s="76">
        <v>2</v>
      </c>
      <c r="F50" s="145">
        <f t="shared" si="0"/>
        <v>0.12845215157353884</v>
      </c>
    </row>
    <row r="51" spans="1:6">
      <c r="A51" s="49">
        <v>49</v>
      </c>
      <c r="B51" s="34" t="s">
        <v>66</v>
      </c>
      <c r="C51" s="34" t="s">
        <v>69</v>
      </c>
      <c r="D51" s="34" t="s">
        <v>17</v>
      </c>
      <c r="E51" s="76">
        <v>83</v>
      </c>
      <c r="F51" s="145">
        <f t="shared" si="0"/>
        <v>5.3307642903018628</v>
      </c>
    </row>
    <row r="52" spans="1:6">
      <c r="A52" s="49">
        <v>50</v>
      </c>
      <c r="B52" s="34" t="s">
        <v>66</v>
      </c>
      <c r="C52" s="34" t="s">
        <v>69</v>
      </c>
      <c r="D52" s="34" t="s">
        <v>18</v>
      </c>
      <c r="E52" s="76">
        <v>5</v>
      </c>
      <c r="F52" s="145">
        <f t="shared" si="0"/>
        <v>0.3211303789338471</v>
      </c>
    </row>
    <row r="53" spans="1:6" ht="25.5">
      <c r="A53" s="49">
        <v>51</v>
      </c>
      <c r="B53" s="34" t="s">
        <v>66</v>
      </c>
      <c r="C53" s="34" t="s">
        <v>70</v>
      </c>
      <c r="D53" s="34" t="s">
        <v>32</v>
      </c>
      <c r="E53" s="76">
        <v>2</v>
      </c>
      <c r="F53" s="145">
        <f t="shared" si="0"/>
        <v>0.12845215157353884</v>
      </c>
    </row>
    <row r="54" spans="1:6" ht="25.5">
      <c r="A54" s="49">
        <v>52</v>
      </c>
      <c r="B54" s="34" t="s">
        <v>66</v>
      </c>
      <c r="C54" s="34" t="s">
        <v>71</v>
      </c>
      <c r="D54" s="34" t="s">
        <v>32</v>
      </c>
      <c r="E54" s="76">
        <v>4</v>
      </c>
      <c r="F54" s="145">
        <f t="shared" si="0"/>
        <v>0.25690430314707768</v>
      </c>
    </row>
    <row r="55" spans="1:6" ht="25.5">
      <c r="A55" s="49">
        <v>53</v>
      </c>
      <c r="B55" s="34" t="s">
        <v>66</v>
      </c>
      <c r="C55" s="34" t="s">
        <v>72</v>
      </c>
      <c r="D55" s="34" t="s">
        <v>32</v>
      </c>
      <c r="E55" s="76">
        <v>0</v>
      </c>
      <c r="F55" s="145">
        <f t="shared" si="0"/>
        <v>0</v>
      </c>
    </row>
    <row r="56" spans="1:6">
      <c r="A56" s="49">
        <v>54</v>
      </c>
      <c r="B56" s="34" t="s">
        <v>66</v>
      </c>
      <c r="C56" s="34" t="s">
        <v>73</v>
      </c>
      <c r="D56" s="34" t="s">
        <v>18</v>
      </c>
      <c r="E56" s="76">
        <v>0</v>
      </c>
      <c r="F56" s="145">
        <f t="shared" si="0"/>
        <v>0</v>
      </c>
    </row>
    <row r="57" spans="1:6">
      <c r="A57" s="49">
        <v>55</v>
      </c>
      <c r="B57" s="34" t="s">
        <v>66</v>
      </c>
      <c r="C57" s="34" t="s">
        <v>74</v>
      </c>
      <c r="D57" s="34" t="s">
        <v>18</v>
      </c>
      <c r="E57" s="76">
        <v>0</v>
      </c>
      <c r="F57" s="145">
        <f t="shared" si="0"/>
        <v>0</v>
      </c>
    </row>
    <row r="58" spans="1:6">
      <c r="A58" s="49">
        <v>56</v>
      </c>
      <c r="B58" s="34" t="s">
        <v>75</v>
      </c>
      <c r="C58" s="34" t="s">
        <v>76</v>
      </c>
      <c r="D58" s="34" t="s">
        <v>18</v>
      </c>
      <c r="E58" s="76">
        <v>0</v>
      </c>
      <c r="F58" s="145">
        <f t="shared" si="0"/>
        <v>0</v>
      </c>
    </row>
    <row r="59" spans="1:6">
      <c r="A59" s="49">
        <v>57</v>
      </c>
      <c r="B59" s="34" t="s">
        <v>75</v>
      </c>
      <c r="C59" s="34" t="s">
        <v>77</v>
      </c>
      <c r="D59" s="34" t="s">
        <v>18</v>
      </c>
      <c r="E59" s="76">
        <v>0</v>
      </c>
      <c r="F59" s="145">
        <f t="shared" si="0"/>
        <v>0</v>
      </c>
    </row>
    <row r="60" spans="1:6" ht="25.5">
      <c r="A60" s="49">
        <v>58</v>
      </c>
      <c r="B60" s="34" t="s">
        <v>75</v>
      </c>
      <c r="C60" s="34" t="s">
        <v>78</v>
      </c>
      <c r="D60" s="34" t="s">
        <v>32</v>
      </c>
      <c r="E60" s="76">
        <v>2</v>
      </c>
      <c r="F60" s="145">
        <f t="shared" si="0"/>
        <v>0.12845215157353884</v>
      </c>
    </row>
    <row r="61" spans="1:6">
      <c r="A61" s="49">
        <v>59</v>
      </c>
      <c r="B61" s="34" t="s">
        <v>75</v>
      </c>
      <c r="C61" s="34" t="s">
        <v>79</v>
      </c>
      <c r="D61" s="34" t="s">
        <v>18</v>
      </c>
      <c r="E61" s="76">
        <v>0</v>
      </c>
      <c r="F61" s="145">
        <f t="shared" si="0"/>
        <v>0</v>
      </c>
    </row>
    <row r="62" spans="1:6">
      <c r="A62" s="49">
        <v>60</v>
      </c>
      <c r="B62" s="34" t="s">
        <v>75</v>
      </c>
      <c r="C62" s="34" t="s">
        <v>80</v>
      </c>
      <c r="D62" s="34" t="s">
        <v>17</v>
      </c>
      <c r="E62" s="76">
        <v>0</v>
      </c>
      <c r="F62" s="145">
        <f t="shared" si="0"/>
        <v>0</v>
      </c>
    </row>
    <row r="63" spans="1:6">
      <c r="A63" s="49">
        <v>61</v>
      </c>
      <c r="B63" s="34" t="s">
        <v>75</v>
      </c>
      <c r="C63" s="34" t="s">
        <v>80</v>
      </c>
      <c r="D63" s="34" t="s">
        <v>18</v>
      </c>
      <c r="E63" s="76">
        <v>0</v>
      </c>
      <c r="F63" s="145">
        <f t="shared" si="0"/>
        <v>0</v>
      </c>
    </row>
    <row r="64" spans="1:6" ht="25.5">
      <c r="A64" s="49">
        <v>62</v>
      </c>
      <c r="B64" s="34" t="s">
        <v>75</v>
      </c>
      <c r="C64" s="34" t="s">
        <v>81</v>
      </c>
      <c r="D64" s="34" t="s">
        <v>32</v>
      </c>
      <c r="E64" s="76">
        <v>0</v>
      </c>
      <c r="F64" s="145">
        <f t="shared" si="0"/>
        <v>0</v>
      </c>
    </row>
    <row r="65" spans="1:6">
      <c r="A65" s="49">
        <v>63</v>
      </c>
      <c r="B65" s="34" t="s">
        <v>75</v>
      </c>
      <c r="C65" s="34" t="s">
        <v>82</v>
      </c>
      <c r="D65" s="34" t="s">
        <v>18</v>
      </c>
      <c r="E65" s="76">
        <v>0</v>
      </c>
      <c r="F65" s="145">
        <f t="shared" si="0"/>
        <v>0</v>
      </c>
    </row>
    <row r="66" spans="1:6">
      <c r="A66" s="49">
        <v>64</v>
      </c>
      <c r="B66" s="34" t="s">
        <v>75</v>
      </c>
      <c r="C66" s="34" t="s">
        <v>83</v>
      </c>
      <c r="D66" s="34" t="s">
        <v>18</v>
      </c>
      <c r="E66" s="76">
        <v>0</v>
      </c>
      <c r="F66" s="145">
        <f t="shared" si="0"/>
        <v>0</v>
      </c>
    </row>
    <row r="67" spans="1:6">
      <c r="A67" s="49">
        <v>65</v>
      </c>
      <c r="B67" s="34" t="s">
        <v>84</v>
      </c>
      <c r="C67" s="34" t="s">
        <v>85</v>
      </c>
      <c r="D67" s="34" t="s">
        <v>17</v>
      </c>
      <c r="E67" s="76">
        <v>320</v>
      </c>
      <c r="F67" s="145">
        <f t="shared" si="0"/>
        <v>20.552344251766215</v>
      </c>
    </row>
    <row r="68" spans="1:6">
      <c r="A68" s="49">
        <v>66</v>
      </c>
      <c r="B68" s="34" t="s">
        <v>86</v>
      </c>
      <c r="C68" s="34" t="s">
        <v>87</v>
      </c>
      <c r="D68" s="34" t="s">
        <v>17</v>
      </c>
      <c r="E68" s="76">
        <v>225</v>
      </c>
      <c r="F68" s="145">
        <f t="shared" ref="F68:F131" si="1">E68/1557*100</f>
        <v>14.450867052023122</v>
      </c>
    </row>
    <row r="69" spans="1:6">
      <c r="A69" s="49">
        <v>67</v>
      </c>
      <c r="B69" s="34" t="s">
        <v>88</v>
      </c>
      <c r="C69" s="34" t="s">
        <v>89</v>
      </c>
      <c r="D69" s="34" t="s">
        <v>17</v>
      </c>
      <c r="E69" s="76">
        <v>272</v>
      </c>
      <c r="F69" s="145">
        <f t="shared" si="1"/>
        <v>17.469492614001283</v>
      </c>
    </row>
    <row r="70" spans="1:6">
      <c r="A70" s="49">
        <v>68</v>
      </c>
      <c r="B70" s="34" t="s">
        <v>90</v>
      </c>
      <c r="C70" s="34" t="s">
        <v>91</v>
      </c>
      <c r="D70" s="34" t="s">
        <v>17</v>
      </c>
      <c r="E70" s="76">
        <v>215</v>
      </c>
      <c r="F70" s="145">
        <f t="shared" si="1"/>
        <v>13.808606294155426</v>
      </c>
    </row>
    <row r="71" spans="1:6">
      <c r="A71" s="49">
        <v>69</v>
      </c>
      <c r="B71" s="34" t="s">
        <v>92</v>
      </c>
      <c r="C71" s="34" t="s">
        <v>93</v>
      </c>
      <c r="D71" s="34" t="s">
        <v>18</v>
      </c>
      <c r="E71" s="76">
        <v>0</v>
      </c>
      <c r="F71" s="145">
        <f t="shared" si="1"/>
        <v>0</v>
      </c>
    </row>
    <row r="72" spans="1:6">
      <c r="A72" s="49">
        <v>70</v>
      </c>
      <c r="B72" s="34" t="s">
        <v>92</v>
      </c>
      <c r="C72" s="34" t="s">
        <v>94</v>
      </c>
      <c r="D72" s="34" t="s">
        <v>18</v>
      </c>
      <c r="E72" s="76">
        <v>0</v>
      </c>
      <c r="F72" s="145">
        <f t="shared" si="1"/>
        <v>0</v>
      </c>
    </row>
    <row r="73" spans="1:6" ht="25.5">
      <c r="A73" s="49">
        <v>71</v>
      </c>
      <c r="B73" s="34" t="s">
        <v>92</v>
      </c>
      <c r="C73" s="34" t="s">
        <v>95</v>
      </c>
      <c r="D73" s="34" t="s">
        <v>32</v>
      </c>
      <c r="E73" s="76">
        <v>26</v>
      </c>
      <c r="F73" s="145">
        <f t="shared" si="1"/>
        <v>1.6698779704560054</v>
      </c>
    </row>
    <row r="74" spans="1:6" ht="25.5">
      <c r="A74" s="49">
        <v>72</v>
      </c>
      <c r="B74" s="34" t="s">
        <v>92</v>
      </c>
      <c r="C74" s="34" t="s">
        <v>96</v>
      </c>
      <c r="D74" s="34" t="s">
        <v>32</v>
      </c>
      <c r="E74" s="76">
        <v>0</v>
      </c>
      <c r="F74" s="145">
        <f t="shared" si="1"/>
        <v>0</v>
      </c>
    </row>
    <row r="75" spans="1:6" ht="25.5">
      <c r="A75" s="49">
        <v>73</v>
      </c>
      <c r="B75" s="34" t="s">
        <v>97</v>
      </c>
      <c r="C75" s="34" t="s">
        <v>98</v>
      </c>
      <c r="D75" s="34" t="s">
        <v>32</v>
      </c>
      <c r="E75" s="76">
        <v>1</v>
      </c>
      <c r="F75" s="145">
        <f t="shared" si="1"/>
        <v>6.4226075786769421E-2</v>
      </c>
    </row>
    <row r="76" spans="1:6" ht="25.5">
      <c r="A76" s="49">
        <v>74</v>
      </c>
      <c r="B76" s="34" t="s">
        <v>97</v>
      </c>
      <c r="C76" s="34" t="s">
        <v>99</v>
      </c>
      <c r="D76" s="34" t="s">
        <v>32</v>
      </c>
      <c r="E76" s="76">
        <v>0</v>
      </c>
      <c r="F76" s="145">
        <f t="shared" si="1"/>
        <v>0</v>
      </c>
    </row>
    <row r="77" spans="1:6" ht="25.5">
      <c r="A77" s="49">
        <v>75</v>
      </c>
      <c r="B77" s="34" t="s">
        <v>97</v>
      </c>
      <c r="C77" s="34" t="s">
        <v>100</v>
      </c>
      <c r="D77" s="34" t="s">
        <v>32</v>
      </c>
      <c r="E77" s="76">
        <v>26</v>
      </c>
      <c r="F77" s="145">
        <f t="shared" si="1"/>
        <v>1.6698779704560054</v>
      </c>
    </row>
    <row r="78" spans="1:6">
      <c r="A78" s="49">
        <v>76</v>
      </c>
      <c r="B78" s="34" t="s">
        <v>97</v>
      </c>
      <c r="C78" s="34" t="s">
        <v>101</v>
      </c>
      <c r="D78" s="34" t="s">
        <v>18</v>
      </c>
      <c r="E78" s="76">
        <v>1</v>
      </c>
      <c r="F78" s="145">
        <f t="shared" si="1"/>
        <v>6.4226075786769421E-2</v>
      </c>
    </row>
    <row r="79" spans="1:6" ht="25.5">
      <c r="A79" s="49">
        <v>77</v>
      </c>
      <c r="B79" s="34" t="s">
        <v>97</v>
      </c>
      <c r="C79" s="34" t="s">
        <v>102</v>
      </c>
      <c r="D79" s="34" t="s">
        <v>32</v>
      </c>
      <c r="E79" s="76">
        <v>55</v>
      </c>
      <c r="F79" s="145">
        <f t="shared" si="1"/>
        <v>3.5324341682723186</v>
      </c>
    </row>
    <row r="80" spans="1:6">
      <c r="A80" s="49">
        <v>78</v>
      </c>
      <c r="B80" s="34" t="s">
        <v>103</v>
      </c>
      <c r="C80" s="34" t="s">
        <v>104</v>
      </c>
      <c r="D80" s="34" t="s">
        <v>18</v>
      </c>
      <c r="E80" s="76">
        <v>0</v>
      </c>
      <c r="F80" s="145">
        <f t="shared" si="1"/>
        <v>0</v>
      </c>
    </row>
    <row r="81" spans="1:6">
      <c r="A81" s="49">
        <v>79</v>
      </c>
      <c r="B81" s="34" t="s">
        <v>103</v>
      </c>
      <c r="C81" s="34" t="s">
        <v>105</v>
      </c>
      <c r="D81" s="34" t="s">
        <v>18</v>
      </c>
      <c r="E81" s="76">
        <v>0</v>
      </c>
      <c r="F81" s="145">
        <f t="shared" si="1"/>
        <v>0</v>
      </c>
    </row>
    <row r="82" spans="1:6">
      <c r="A82" s="49">
        <v>80</v>
      </c>
      <c r="B82" s="34" t="s">
        <v>103</v>
      </c>
      <c r="C82" s="34" t="s">
        <v>106</v>
      </c>
      <c r="D82" s="34" t="s">
        <v>18</v>
      </c>
      <c r="E82" s="76">
        <v>0</v>
      </c>
      <c r="F82" s="145">
        <f t="shared" si="1"/>
        <v>0</v>
      </c>
    </row>
    <row r="83" spans="1:6" ht="25.5">
      <c r="A83" s="49">
        <v>81</v>
      </c>
      <c r="B83" s="34" t="s">
        <v>103</v>
      </c>
      <c r="C83" s="34" t="s">
        <v>107</v>
      </c>
      <c r="D83" s="34" t="s">
        <v>32</v>
      </c>
      <c r="E83" s="76">
        <v>0</v>
      </c>
      <c r="F83" s="145">
        <f t="shared" si="1"/>
        <v>0</v>
      </c>
    </row>
    <row r="84" spans="1:6">
      <c r="A84" s="49">
        <v>82</v>
      </c>
      <c r="B84" s="34" t="s">
        <v>103</v>
      </c>
      <c r="C84" s="34" t="s">
        <v>108</v>
      </c>
      <c r="D84" s="34" t="s">
        <v>17</v>
      </c>
      <c r="E84" s="76">
        <v>0</v>
      </c>
      <c r="F84" s="145">
        <f t="shared" si="1"/>
        <v>0</v>
      </c>
    </row>
    <row r="85" spans="1:6">
      <c r="A85" s="49">
        <v>83</v>
      </c>
      <c r="B85" s="34" t="s">
        <v>103</v>
      </c>
      <c r="C85" s="34" t="s">
        <v>108</v>
      </c>
      <c r="D85" s="34" t="s">
        <v>18</v>
      </c>
      <c r="E85" s="76">
        <v>0</v>
      </c>
      <c r="F85" s="145">
        <f t="shared" si="1"/>
        <v>0</v>
      </c>
    </row>
    <row r="86" spans="1:6">
      <c r="A86" s="49">
        <v>84</v>
      </c>
      <c r="B86" s="34" t="s">
        <v>103</v>
      </c>
      <c r="C86" s="34" t="s">
        <v>109</v>
      </c>
      <c r="D86" s="34" t="s">
        <v>18</v>
      </c>
      <c r="E86" s="76">
        <v>1</v>
      </c>
      <c r="F86" s="145">
        <f t="shared" si="1"/>
        <v>6.4226075786769421E-2</v>
      </c>
    </row>
    <row r="87" spans="1:6">
      <c r="A87" s="49">
        <v>85</v>
      </c>
      <c r="B87" s="34" t="s">
        <v>110</v>
      </c>
      <c r="C87" s="34" t="s">
        <v>111</v>
      </c>
      <c r="D87" s="34" t="s">
        <v>18</v>
      </c>
      <c r="E87" s="76">
        <v>0</v>
      </c>
      <c r="F87" s="145">
        <f t="shared" si="1"/>
        <v>0</v>
      </c>
    </row>
    <row r="88" spans="1:6">
      <c r="A88" s="49">
        <v>86</v>
      </c>
      <c r="B88" s="34" t="s">
        <v>110</v>
      </c>
      <c r="C88" s="34" t="s">
        <v>112</v>
      </c>
      <c r="D88" s="34" t="s">
        <v>18</v>
      </c>
      <c r="E88" s="76">
        <v>0</v>
      </c>
      <c r="F88" s="145">
        <f t="shared" si="1"/>
        <v>0</v>
      </c>
    </row>
    <row r="89" spans="1:6">
      <c r="A89" s="49">
        <v>87</v>
      </c>
      <c r="B89" s="34" t="s">
        <v>110</v>
      </c>
      <c r="C89" s="34" t="s">
        <v>113</v>
      </c>
      <c r="D89" s="34" t="s">
        <v>17</v>
      </c>
      <c r="E89" s="76">
        <v>1</v>
      </c>
      <c r="F89" s="145">
        <f t="shared" si="1"/>
        <v>6.4226075786769421E-2</v>
      </c>
    </row>
    <row r="90" spans="1:6">
      <c r="A90" s="49">
        <v>88</v>
      </c>
      <c r="B90" s="34" t="s">
        <v>110</v>
      </c>
      <c r="C90" s="34" t="s">
        <v>113</v>
      </c>
      <c r="D90" s="34" t="s">
        <v>18</v>
      </c>
      <c r="E90" s="76">
        <v>0</v>
      </c>
      <c r="F90" s="145">
        <f t="shared" si="1"/>
        <v>0</v>
      </c>
    </row>
    <row r="91" spans="1:6">
      <c r="A91" s="49">
        <v>89</v>
      </c>
      <c r="B91" s="34" t="s">
        <v>110</v>
      </c>
      <c r="C91" s="34" t="s">
        <v>114</v>
      </c>
      <c r="D91" s="34" t="s">
        <v>18</v>
      </c>
      <c r="E91" s="76">
        <v>0</v>
      </c>
      <c r="F91" s="145">
        <f t="shared" si="1"/>
        <v>0</v>
      </c>
    </row>
    <row r="92" spans="1:6">
      <c r="A92" s="49">
        <v>90</v>
      </c>
      <c r="B92" s="34" t="s">
        <v>110</v>
      </c>
      <c r="C92" s="34" t="s">
        <v>115</v>
      </c>
      <c r="D92" s="34" t="s">
        <v>18</v>
      </c>
      <c r="E92" s="76">
        <v>0</v>
      </c>
      <c r="F92" s="145">
        <f t="shared" si="1"/>
        <v>0</v>
      </c>
    </row>
    <row r="93" spans="1:6" ht="25.5">
      <c r="A93" s="49">
        <v>91</v>
      </c>
      <c r="B93" s="34" t="s">
        <v>116</v>
      </c>
      <c r="C93" s="34" t="s">
        <v>117</v>
      </c>
      <c r="D93" s="34" t="s">
        <v>32</v>
      </c>
      <c r="E93" s="76">
        <v>2</v>
      </c>
      <c r="F93" s="145">
        <f t="shared" si="1"/>
        <v>0.12845215157353884</v>
      </c>
    </row>
    <row r="94" spans="1:6" ht="25.5">
      <c r="A94" s="49">
        <v>92</v>
      </c>
      <c r="B94" s="34" t="s">
        <v>116</v>
      </c>
      <c r="C94" s="34" t="s">
        <v>118</v>
      </c>
      <c r="D94" s="34" t="s">
        <v>32</v>
      </c>
      <c r="E94" s="76">
        <v>2</v>
      </c>
      <c r="F94" s="145">
        <f t="shared" si="1"/>
        <v>0.12845215157353884</v>
      </c>
    </row>
    <row r="95" spans="1:6">
      <c r="A95" s="49">
        <v>93</v>
      </c>
      <c r="B95" s="34" t="s">
        <v>116</v>
      </c>
      <c r="C95" s="34" t="s">
        <v>119</v>
      </c>
      <c r="D95" s="34" t="s">
        <v>18</v>
      </c>
      <c r="E95" s="76">
        <v>0</v>
      </c>
      <c r="F95" s="145">
        <f t="shared" si="1"/>
        <v>0</v>
      </c>
    </row>
    <row r="96" spans="1:6" ht="25.5">
      <c r="A96" s="49">
        <v>94</v>
      </c>
      <c r="B96" s="34" t="s">
        <v>116</v>
      </c>
      <c r="C96" s="34" t="s">
        <v>120</v>
      </c>
      <c r="D96" s="34" t="s">
        <v>32</v>
      </c>
      <c r="E96" s="76">
        <v>1</v>
      </c>
      <c r="F96" s="145">
        <f t="shared" si="1"/>
        <v>6.4226075786769421E-2</v>
      </c>
    </row>
    <row r="97" spans="1:6">
      <c r="A97" s="49">
        <v>95</v>
      </c>
      <c r="B97" s="34" t="s">
        <v>121</v>
      </c>
      <c r="C97" s="34" t="s">
        <v>122</v>
      </c>
      <c r="D97" s="34" t="s">
        <v>18</v>
      </c>
      <c r="E97" s="76">
        <v>0</v>
      </c>
      <c r="F97" s="145">
        <f t="shared" si="1"/>
        <v>0</v>
      </c>
    </row>
    <row r="98" spans="1:6">
      <c r="A98" s="49">
        <v>96</v>
      </c>
      <c r="B98" s="34" t="s">
        <v>121</v>
      </c>
      <c r="C98" s="34" t="s">
        <v>123</v>
      </c>
      <c r="D98" s="34" t="s">
        <v>18</v>
      </c>
      <c r="E98" s="76">
        <v>3</v>
      </c>
      <c r="F98" s="145">
        <f t="shared" si="1"/>
        <v>0.19267822736030829</v>
      </c>
    </row>
    <row r="99" spans="1:6">
      <c r="A99" s="49">
        <v>97</v>
      </c>
      <c r="B99" s="34" t="s">
        <v>121</v>
      </c>
      <c r="C99" s="34" t="s">
        <v>124</v>
      </c>
      <c r="D99" s="34" t="s">
        <v>18</v>
      </c>
      <c r="E99" s="76">
        <v>1</v>
      </c>
      <c r="F99" s="145">
        <f t="shared" si="1"/>
        <v>6.4226075786769421E-2</v>
      </c>
    </row>
    <row r="100" spans="1:6">
      <c r="A100" s="49">
        <v>98</v>
      </c>
      <c r="B100" s="34" t="s">
        <v>121</v>
      </c>
      <c r="C100" s="34" t="s">
        <v>125</v>
      </c>
      <c r="D100" s="34" t="s">
        <v>18</v>
      </c>
      <c r="E100" s="76">
        <v>0</v>
      </c>
      <c r="F100" s="145">
        <f t="shared" si="1"/>
        <v>0</v>
      </c>
    </row>
    <row r="101" spans="1:6">
      <c r="A101" s="49">
        <v>99</v>
      </c>
      <c r="B101" s="34" t="s">
        <v>121</v>
      </c>
      <c r="C101" s="34" t="s">
        <v>126</v>
      </c>
      <c r="D101" s="34" t="s">
        <v>18</v>
      </c>
      <c r="E101" s="76">
        <v>0</v>
      </c>
      <c r="F101" s="145">
        <f t="shared" si="1"/>
        <v>0</v>
      </c>
    </row>
    <row r="102" spans="1:6" ht="25.5">
      <c r="A102" s="49">
        <v>100</v>
      </c>
      <c r="B102" s="34" t="s">
        <v>121</v>
      </c>
      <c r="C102" s="34" t="s">
        <v>127</v>
      </c>
      <c r="D102" s="34" t="s">
        <v>32</v>
      </c>
      <c r="E102" s="76">
        <v>2</v>
      </c>
      <c r="F102" s="145">
        <f t="shared" si="1"/>
        <v>0.12845215157353884</v>
      </c>
    </row>
    <row r="103" spans="1:6">
      <c r="A103" s="49">
        <v>101</v>
      </c>
      <c r="B103" s="34" t="s">
        <v>121</v>
      </c>
      <c r="C103" s="34" t="s">
        <v>128</v>
      </c>
      <c r="D103" s="34" t="s">
        <v>18</v>
      </c>
      <c r="E103" s="76">
        <v>0</v>
      </c>
      <c r="F103" s="145">
        <f t="shared" si="1"/>
        <v>0</v>
      </c>
    </row>
    <row r="104" spans="1:6">
      <c r="A104" s="49">
        <v>102</v>
      </c>
      <c r="B104" s="34" t="s">
        <v>121</v>
      </c>
      <c r="C104" s="34" t="s">
        <v>129</v>
      </c>
      <c r="D104" s="34" t="s">
        <v>18</v>
      </c>
      <c r="E104" s="76">
        <v>0</v>
      </c>
      <c r="F104" s="145">
        <f t="shared" si="1"/>
        <v>0</v>
      </c>
    </row>
    <row r="105" spans="1:6" ht="25.5">
      <c r="A105" s="49">
        <v>103</v>
      </c>
      <c r="B105" s="34" t="s">
        <v>121</v>
      </c>
      <c r="C105" s="34" t="s">
        <v>130</v>
      </c>
      <c r="D105" s="34" t="s">
        <v>32</v>
      </c>
      <c r="E105" s="76">
        <v>50</v>
      </c>
      <c r="F105" s="145">
        <f t="shared" si="1"/>
        <v>3.2113037893384719</v>
      </c>
    </row>
    <row r="106" spans="1:6">
      <c r="A106" s="49">
        <v>104</v>
      </c>
      <c r="B106" s="34" t="s">
        <v>121</v>
      </c>
      <c r="C106" s="34" t="s">
        <v>131</v>
      </c>
      <c r="D106" s="34" t="s">
        <v>18</v>
      </c>
      <c r="E106" s="76">
        <v>0</v>
      </c>
      <c r="F106" s="145">
        <f t="shared" si="1"/>
        <v>0</v>
      </c>
    </row>
    <row r="107" spans="1:6">
      <c r="A107" s="49">
        <v>105</v>
      </c>
      <c r="B107" s="34" t="s">
        <v>121</v>
      </c>
      <c r="C107" s="34" t="s">
        <v>132</v>
      </c>
      <c r="D107" s="34" t="s">
        <v>18</v>
      </c>
      <c r="E107" s="76">
        <v>1</v>
      </c>
      <c r="F107" s="145">
        <f t="shared" si="1"/>
        <v>6.4226075786769421E-2</v>
      </c>
    </row>
    <row r="108" spans="1:6">
      <c r="A108" s="49">
        <v>106</v>
      </c>
      <c r="B108" s="34" t="s">
        <v>133</v>
      </c>
      <c r="C108" s="34" t="s">
        <v>134</v>
      </c>
      <c r="D108" s="34" t="s">
        <v>17</v>
      </c>
      <c r="E108" s="76">
        <v>48</v>
      </c>
      <c r="F108" s="145">
        <f t="shared" si="1"/>
        <v>3.0828516377649327</v>
      </c>
    </row>
    <row r="109" spans="1:6">
      <c r="A109" s="49">
        <v>107</v>
      </c>
      <c r="B109" s="34" t="s">
        <v>133</v>
      </c>
      <c r="C109" s="34" t="s">
        <v>134</v>
      </c>
      <c r="D109" s="34" t="s">
        <v>18</v>
      </c>
      <c r="E109" s="76">
        <v>2</v>
      </c>
      <c r="F109" s="145">
        <f t="shared" si="1"/>
        <v>0.12845215157353884</v>
      </c>
    </row>
    <row r="110" spans="1:6">
      <c r="A110" s="49">
        <v>108</v>
      </c>
      <c r="B110" s="34" t="s">
        <v>133</v>
      </c>
      <c r="C110" s="34" t="s">
        <v>135</v>
      </c>
      <c r="D110" s="34" t="s">
        <v>18</v>
      </c>
      <c r="E110" s="76">
        <v>0</v>
      </c>
      <c r="F110" s="145">
        <f t="shared" si="1"/>
        <v>0</v>
      </c>
    </row>
    <row r="111" spans="1:6">
      <c r="A111" s="49">
        <v>109</v>
      </c>
      <c r="B111" s="34" t="s">
        <v>133</v>
      </c>
      <c r="C111" s="34" t="s">
        <v>136</v>
      </c>
      <c r="D111" s="34" t="s">
        <v>18</v>
      </c>
      <c r="E111" s="76">
        <v>1</v>
      </c>
      <c r="F111" s="145">
        <f t="shared" si="1"/>
        <v>6.4226075786769421E-2</v>
      </c>
    </row>
    <row r="112" spans="1:6">
      <c r="A112" s="49">
        <v>110</v>
      </c>
      <c r="B112" s="34" t="s">
        <v>133</v>
      </c>
      <c r="C112" s="34" t="s">
        <v>137</v>
      </c>
      <c r="D112" s="34" t="s">
        <v>18</v>
      </c>
      <c r="E112" s="76">
        <v>0</v>
      </c>
      <c r="F112" s="145">
        <f t="shared" si="1"/>
        <v>0</v>
      </c>
    </row>
    <row r="113" spans="1:6">
      <c r="A113" s="49">
        <v>111</v>
      </c>
      <c r="B113" s="34" t="s">
        <v>133</v>
      </c>
      <c r="C113" s="34" t="s">
        <v>138</v>
      </c>
      <c r="D113" s="34" t="s">
        <v>18</v>
      </c>
      <c r="E113" s="76">
        <v>4</v>
      </c>
      <c r="F113" s="145">
        <f t="shared" si="1"/>
        <v>0.25690430314707768</v>
      </c>
    </row>
    <row r="114" spans="1:6">
      <c r="A114" s="49">
        <v>112</v>
      </c>
      <c r="B114" s="34" t="s">
        <v>133</v>
      </c>
      <c r="C114" s="34" t="s">
        <v>139</v>
      </c>
      <c r="D114" s="34" t="s">
        <v>18</v>
      </c>
      <c r="E114" s="76">
        <v>1</v>
      </c>
      <c r="F114" s="145">
        <f t="shared" si="1"/>
        <v>6.4226075786769421E-2</v>
      </c>
    </row>
    <row r="115" spans="1:6">
      <c r="A115" s="49">
        <v>113</v>
      </c>
      <c r="B115" s="34" t="s">
        <v>133</v>
      </c>
      <c r="C115" s="34" t="s">
        <v>140</v>
      </c>
      <c r="D115" s="34" t="s">
        <v>18</v>
      </c>
      <c r="E115" s="76">
        <v>2</v>
      </c>
      <c r="F115" s="145">
        <f t="shared" si="1"/>
        <v>0.12845215157353884</v>
      </c>
    </row>
    <row r="116" spans="1:6">
      <c r="A116" s="49">
        <v>114</v>
      </c>
      <c r="B116" s="34" t="s">
        <v>133</v>
      </c>
      <c r="C116" s="34" t="s">
        <v>141</v>
      </c>
      <c r="D116" s="34" t="s">
        <v>18</v>
      </c>
      <c r="E116" s="76">
        <v>9</v>
      </c>
      <c r="F116" s="145">
        <f t="shared" si="1"/>
        <v>0.57803468208092479</v>
      </c>
    </row>
    <row r="117" spans="1:6">
      <c r="A117" s="49">
        <v>115</v>
      </c>
      <c r="B117" s="34" t="s">
        <v>142</v>
      </c>
      <c r="C117" s="34" t="s">
        <v>143</v>
      </c>
      <c r="D117" s="34" t="s">
        <v>18</v>
      </c>
      <c r="E117" s="76">
        <v>0</v>
      </c>
      <c r="F117" s="145">
        <f t="shared" si="1"/>
        <v>0</v>
      </c>
    </row>
    <row r="118" spans="1:6">
      <c r="A118" s="49">
        <v>116</v>
      </c>
      <c r="B118" s="34" t="s">
        <v>142</v>
      </c>
      <c r="C118" s="34" t="s">
        <v>144</v>
      </c>
      <c r="D118" s="34" t="s">
        <v>18</v>
      </c>
      <c r="E118" s="76">
        <v>0</v>
      </c>
      <c r="F118" s="145">
        <f t="shared" si="1"/>
        <v>0</v>
      </c>
    </row>
    <row r="119" spans="1:6">
      <c r="A119" s="49">
        <v>117</v>
      </c>
      <c r="B119" s="34" t="s">
        <v>142</v>
      </c>
      <c r="C119" s="34" t="s">
        <v>145</v>
      </c>
      <c r="D119" s="34" t="s">
        <v>18</v>
      </c>
      <c r="E119" s="76">
        <v>0</v>
      </c>
      <c r="F119" s="145">
        <f t="shared" si="1"/>
        <v>0</v>
      </c>
    </row>
    <row r="120" spans="1:6">
      <c r="A120" s="49">
        <v>118</v>
      </c>
      <c r="B120" s="34" t="s">
        <v>142</v>
      </c>
      <c r="C120" s="34" t="s">
        <v>146</v>
      </c>
      <c r="D120" s="34" t="s">
        <v>18</v>
      </c>
      <c r="E120" s="76">
        <v>1</v>
      </c>
      <c r="F120" s="145">
        <f t="shared" si="1"/>
        <v>6.4226075786769421E-2</v>
      </c>
    </row>
    <row r="121" spans="1:6">
      <c r="A121" s="49">
        <v>119</v>
      </c>
      <c r="B121" s="34" t="s">
        <v>142</v>
      </c>
      <c r="C121" s="34" t="s">
        <v>147</v>
      </c>
      <c r="D121" s="34" t="s">
        <v>18</v>
      </c>
      <c r="E121" s="76">
        <v>0</v>
      </c>
      <c r="F121" s="145">
        <f t="shared" si="1"/>
        <v>0</v>
      </c>
    </row>
    <row r="122" spans="1:6" ht="25.5">
      <c r="A122" s="49">
        <v>120</v>
      </c>
      <c r="B122" s="34" t="s">
        <v>142</v>
      </c>
      <c r="C122" s="34" t="s">
        <v>148</v>
      </c>
      <c r="D122" s="34" t="s">
        <v>32</v>
      </c>
      <c r="E122" s="76">
        <v>0</v>
      </c>
      <c r="F122" s="145">
        <f t="shared" si="1"/>
        <v>0</v>
      </c>
    </row>
    <row r="123" spans="1:6">
      <c r="A123" s="49">
        <v>121</v>
      </c>
      <c r="B123" s="34" t="s">
        <v>149</v>
      </c>
      <c r="C123" s="34" t="s">
        <v>150</v>
      </c>
      <c r="D123" s="34" t="s">
        <v>18</v>
      </c>
      <c r="E123" s="76">
        <v>0</v>
      </c>
      <c r="F123" s="145">
        <f t="shared" si="1"/>
        <v>0</v>
      </c>
    </row>
    <row r="124" spans="1:6">
      <c r="A124" s="49">
        <v>122</v>
      </c>
      <c r="B124" s="34" t="s">
        <v>149</v>
      </c>
      <c r="C124" s="34" t="s">
        <v>151</v>
      </c>
      <c r="D124" s="34" t="s">
        <v>18</v>
      </c>
      <c r="E124" s="76">
        <v>0</v>
      </c>
      <c r="F124" s="145">
        <f t="shared" si="1"/>
        <v>0</v>
      </c>
    </row>
    <row r="125" spans="1:6">
      <c r="A125" s="49">
        <v>123</v>
      </c>
      <c r="B125" s="34" t="s">
        <v>149</v>
      </c>
      <c r="C125" s="34" t="s">
        <v>152</v>
      </c>
      <c r="D125" s="34" t="s">
        <v>18</v>
      </c>
      <c r="E125" s="76">
        <v>0</v>
      </c>
      <c r="F125" s="145">
        <f t="shared" si="1"/>
        <v>0</v>
      </c>
    </row>
    <row r="126" spans="1:6">
      <c r="A126" s="49">
        <v>124</v>
      </c>
      <c r="B126" s="48" t="s">
        <v>149</v>
      </c>
      <c r="C126" s="48" t="s">
        <v>153</v>
      </c>
      <c r="D126" s="48" t="s">
        <v>18</v>
      </c>
      <c r="E126" s="76">
        <v>17</v>
      </c>
      <c r="F126" s="145">
        <f t="shared" si="1"/>
        <v>1.0918432883750802</v>
      </c>
    </row>
    <row r="127" spans="1:6">
      <c r="A127" s="49">
        <v>125</v>
      </c>
      <c r="B127" s="34" t="s">
        <v>149</v>
      </c>
      <c r="C127" s="34" t="s">
        <v>154</v>
      </c>
      <c r="D127" s="34" t="s">
        <v>17</v>
      </c>
      <c r="E127" s="76">
        <v>15</v>
      </c>
      <c r="F127" s="145">
        <f t="shared" si="1"/>
        <v>0.96339113680154131</v>
      </c>
    </row>
    <row r="128" spans="1:6">
      <c r="A128" s="49">
        <v>126</v>
      </c>
      <c r="B128" s="34" t="s">
        <v>155</v>
      </c>
      <c r="C128" s="34" t="s">
        <v>156</v>
      </c>
      <c r="D128" s="34" t="s">
        <v>18</v>
      </c>
      <c r="E128" s="76">
        <v>0</v>
      </c>
      <c r="F128" s="145">
        <f t="shared" si="1"/>
        <v>0</v>
      </c>
    </row>
    <row r="129" spans="1:6">
      <c r="A129" s="49">
        <v>127</v>
      </c>
      <c r="B129" s="34" t="s">
        <v>155</v>
      </c>
      <c r="C129" s="34" t="s">
        <v>157</v>
      </c>
      <c r="D129" s="34" t="s">
        <v>18</v>
      </c>
      <c r="E129" s="76">
        <v>0</v>
      </c>
      <c r="F129" s="145">
        <f t="shared" si="1"/>
        <v>0</v>
      </c>
    </row>
    <row r="130" spans="1:6" ht="25.5">
      <c r="A130" s="49">
        <v>128</v>
      </c>
      <c r="B130" s="34" t="s">
        <v>155</v>
      </c>
      <c r="C130" s="34" t="s">
        <v>158</v>
      </c>
      <c r="D130" s="34" t="s">
        <v>32</v>
      </c>
      <c r="E130" s="76">
        <v>0</v>
      </c>
      <c r="F130" s="145">
        <f t="shared" si="1"/>
        <v>0</v>
      </c>
    </row>
    <row r="131" spans="1:6">
      <c r="A131" s="49">
        <v>129</v>
      </c>
      <c r="B131" s="34" t="s">
        <v>155</v>
      </c>
      <c r="C131" s="34" t="s">
        <v>159</v>
      </c>
      <c r="D131" s="34" t="s">
        <v>18</v>
      </c>
      <c r="E131" s="76">
        <v>0</v>
      </c>
      <c r="F131" s="145">
        <f t="shared" si="1"/>
        <v>0</v>
      </c>
    </row>
    <row r="132" spans="1:6" ht="25.5">
      <c r="A132" s="49">
        <v>130</v>
      </c>
      <c r="B132" s="34" t="s">
        <v>155</v>
      </c>
      <c r="C132" s="34" t="s">
        <v>160</v>
      </c>
      <c r="D132" s="34" t="s">
        <v>32</v>
      </c>
      <c r="E132" s="76">
        <v>0</v>
      </c>
      <c r="F132" s="145">
        <f t="shared" ref="F132:F147" si="2">E132/1557*100</f>
        <v>0</v>
      </c>
    </row>
    <row r="133" spans="1:6">
      <c r="A133" s="49">
        <v>131</v>
      </c>
      <c r="B133" s="34" t="s">
        <v>155</v>
      </c>
      <c r="C133" s="34" t="s">
        <v>161</v>
      </c>
      <c r="D133" s="34" t="s">
        <v>18</v>
      </c>
      <c r="E133" s="76">
        <v>0</v>
      </c>
      <c r="F133" s="145">
        <f t="shared" si="2"/>
        <v>0</v>
      </c>
    </row>
    <row r="134" spans="1:6" ht="25.5">
      <c r="A134" s="49">
        <v>132</v>
      </c>
      <c r="B134" s="34" t="s">
        <v>155</v>
      </c>
      <c r="C134" s="34" t="s">
        <v>162</v>
      </c>
      <c r="D134" s="34" t="s">
        <v>32</v>
      </c>
      <c r="E134" s="76">
        <v>0</v>
      </c>
      <c r="F134" s="145">
        <f t="shared" si="2"/>
        <v>0</v>
      </c>
    </row>
    <row r="135" spans="1:6">
      <c r="A135" s="49">
        <v>133</v>
      </c>
      <c r="B135" s="34" t="s">
        <v>155</v>
      </c>
      <c r="C135" s="34" t="s">
        <v>163</v>
      </c>
      <c r="D135" s="34" t="s">
        <v>17</v>
      </c>
      <c r="E135" s="76">
        <v>0</v>
      </c>
      <c r="F135" s="145">
        <f t="shared" si="2"/>
        <v>0</v>
      </c>
    </row>
    <row r="136" spans="1:6">
      <c r="A136" s="49">
        <v>134</v>
      </c>
      <c r="B136" s="34" t="s">
        <v>155</v>
      </c>
      <c r="C136" s="34" t="s">
        <v>163</v>
      </c>
      <c r="D136" s="34" t="s">
        <v>18</v>
      </c>
      <c r="E136" s="76">
        <v>0</v>
      </c>
      <c r="F136" s="145">
        <f t="shared" si="2"/>
        <v>0</v>
      </c>
    </row>
    <row r="137" spans="1:6">
      <c r="A137" s="49">
        <v>135</v>
      </c>
      <c r="B137" s="34" t="s">
        <v>155</v>
      </c>
      <c r="C137" s="34" t="s">
        <v>164</v>
      </c>
      <c r="D137" s="34" t="s">
        <v>18</v>
      </c>
      <c r="E137" s="76">
        <v>0</v>
      </c>
      <c r="F137" s="145">
        <f t="shared" si="2"/>
        <v>0</v>
      </c>
    </row>
    <row r="138" spans="1:6" ht="25.5">
      <c r="A138" s="49">
        <v>136</v>
      </c>
      <c r="B138" s="34" t="s">
        <v>155</v>
      </c>
      <c r="C138" s="34" t="s">
        <v>165</v>
      </c>
      <c r="D138" s="34" t="s">
        <v>32</v>
      </c>
      <c r="E138" s="76">
        <v>0</v>
      </c>
      <c r="F138" s="145">
        <f t="shared" si="2"/>
        <v>0</v>
      </c>
    </row>
    <row r="139" spans="1:6" ht="25.5">
      <c r="A139" s="49">
        <v>137</v>
      </c>
      <c r="B139" s="34" t="s">
        <v>155</v>
      </c>
      <c r="C139" s="34" t="s">
        <v>166</v>
      </c>
      <c r="D139" s="34" t="s">
        <v>32</v>
      </c>
      <c r="E139" s="76">
        <v>0</v>
      </c>
      <c r="F139" s="145">
        <f t="shared" si="2"/>
        <v>0</v>
      </c>
    </row>
    <row r="140" spans="1:6">
      <c r="A140" s="49">
        <v>138</v>
      </c>
      <c r="B140" s="34" t="s">
        <v>155</v>
      </c>
      <c r="C140" s="34" t="s">
        <v>167</v>
      </c>
      <c r="D140" s="34" t="s">
        <v>18</v>
      </c>
      <c r="E140" s="76">
        <v>0</v>
      </c>
      <c r="F140" s="145">
        <f t="shared" si="2"/>
        <v>0</v>
      </c>
    </row>
    <row r="141" spans="1:6" ht="25.5">
      <c r="A141" s="49">
        <v>139</v>
      </c>
      <c r="B141" s="34" t="s">
        <v>168</v>
      </c>
      <c r="C141" s="34" t="s">
        <v>169</v>
      </c>
      <c r="D141" s="34" t="s">
        <v>32</v>
      </c>
      <c r="E141" s="76">
        <v>3</v>
      </c>
      <c r="F141" s="145">
        <f t="shared" si="2"/>
        <v>0.19267822736030829</v>
      </c>
    </row>
    <row r="142" spans="1:6">
      <c r="A142" s="49">
        <v>140</v>
      </c>
      <c r="B142" s="34" t="s">
        <v>168</v>
      </c>
      <c r="C142" s="34" t="s">
        <v>170</v>
      </c>
      <c r="D142" s="34" t="s">
        <v>18</v>
      </c>
      <c r="E142" s="76">
        <v>0</v>
      </c>
      <c r="F142" s="145">
        <f t="shared" si="2"/>
        <v>0</v>
      </c>
    </row>
    <row r="143" spans="1:6" ht="25.5">
      <c r="A143" s="49">
        <v>141</v>
      </c>
      <c r="B143" s="34" t="s">
        <v>168</v>
      </c>
      <c r="C143" s="34" t="s">
        <v>171</v>
      </c>
      <c r="D143" s="34" t="s">
        <v>32</v>
      </c>
      <c r="E143" s="76">
        <v>0</v>
      </c>
      <c r="F143" s="145">
        <f t="shared" si="2"/>
        <v>0</v>
      </c>
    </row>
    <row r="144" spans="1:6" ht="25.5">
      <c r="A144" s="49">
        <v>142</v>
      </c>
      <c r="B144" s="34" t="s">
        <v>168</v>
      </c>
      <c r="C144" s="34" t="s">
        <v>172</v>
      </c>
      <c r="D144" s="34" t="s">
        <v>32</v>
      </c>
      <c r="E144" s="76">
        <v>0</v>
      </c>
      <c r="F144" s="145">
        <f t="shared" si="2"/>
        <v>0</v>
      </c>
    </row>
    <row r="145" spans="1:6">
      <c r="A145" s="49">
        <v>143</v>
      </c>
      <c r="B145" s="34" t="s">
        <v>168</v>
      </c>
      <c r="C145" s="34" t="s">
        <v>112</v>
      </c>
      <c r="D145" s="34" t="s">
        <v>18</v>
      </c>
      <c r="E145" s="76">
        <v>0</v>
      </c>
      <c r="F145" s="145">
        <f t="shared" si="2"/>
        <v>0</v>
      </c>
    </row>
    <row r="146" spans="1:6" ht="25.5">
      <c r="A146" s="49">
        <v>144</v>
      </c>
      <c r="B146" s="34" t="s">
        <v>168</v>
      </c>
      <c r="C146" s="34" t="s">
        <v>173</v>
      </c>
      <c r="D146" s="34" t="s">
        <v>32</v>
      </c>
      <c r="E146" s="76">
        <v>2</v>
      </c>
      <c r="F146" s="145">
        <f t="shared" si="2"/>
        <v>0.12845215157353884</v>
      </c>
    </row>
    <row r="147" spans="1:6">
      <c r="A147" s="160" t="s">
        <v>174</v>
      </c>
      <c r="B147" s="161"/>
      <c r="C147" s="161"/>
      <c r="D147" s="162"/>
      <c r="E147" s="148">
        <v>1557</v>
      </c>
      <c r="F147" s="111">
        <f t="shared" si="2"/>
        <v>100</v>
      </c>
    </row>
  </sheetData>
  <autoFilter ref="A2:F147"/>
  <mergeCells count="1">
    <mergeCell ref="A147:D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47"/>
  <sheetViews>
    <sheetView workbookViewId="0">
      <selection activeCell="H163" sqref="H163"/>
    </sheetView>
  </sheetViews>
  <sheetFormatPr defaultRowHeight="15"/>
  <cols>
    <col min="2" max="2" width="20.7109375" customWidth="1"/>
    <col min="3" max="3" width="16.5703125" customWidth="1"/>
    <col min="4" max="4" width="12.140625" customWidth="1"/>
    <col min="5" max="5" width="26.5703125" customWidth="1"/>
    <col min="6" max="6" width="24" customWidth="1"/>
    <col min="7" max="7" width="29.85546875" customWidth="1"/>
    <col min="8" max="8" width="23.7109375" customWidth="1"/>
  </cols>
  <sheetData>
    <row r="1" spans="1:8" ht="81.75" customHeight="1" thickTop="1">
      <c r="A1" s="22" t="s">
        <v>0</v>
      </c>
      <c r="B1" s="23" t="s">
        <v>1</v>
      </c>
      <c r="C1" s="23" t="s">
        <v>2</v>
      </c>
      <c r="D1" s="23" t="s">
        <v>3</v>
      </c>
      <c r="E1" s="25" t="s">
        <v>211</v>
      </c>
      <c r="F1" s="25" t="s">
        <v>212</v>
      </c>
      <c r="G1" s="25" t="s">
        <v>516</v>
      </c>
      <c r="H1" s="39" t="s">
        <v>517</v>
      </c>
    </row>
    <row r="2" spans="1:8">
      <c r="A2" s="13"/>
      <c r="B2" s="13"/>
      <c r="C2" s="13"/>
      <c r="D2" s="13"/>
      <c r="E2" s="13"/>
      <c r="F2" s="13"/>
      <c r="G2" s="13"/>
      <c r="H2" s="13"/>
    </row>
    <row r="3" spans="1:8" ht="25.5">
      <c r="A3" s="2">
        <v>1</v>
      </c>
      <c r="B3" s="9" t="s">
        <v>15</v>
      </c>
      <c r="C3" s="9" t="s">
        <v>16</v>
      </c>
      <c r="D3" s="4" t="s">
        <v>17</v>
      </c>
      <c r="E3" s="15">
        <v>2</v>
      </c>
      <c r="F3" s="54">
        <v>12.3</v>
      </c>
      <c r="G3" s="15">
        <v>7</v>
      </c>
      <c r="H3" s="15">
        <v>99.4</v>
      </c>
    </row>
    <row r="4" spans="1:8" ht="25.5">
      <c r="A4" s="2">
        <v>2</v>
      </c>
      <c r="B4" s="9" t="s">
        <v>15</v>
      </c>
      <c r="C4" s="9" t="s">
        <v>16</v>
      </c>
      <c r="D4" s="4" t="s">
        <v>18</v>
      </c>
      <c r="E4" s="15">
        <v>1</v>
      </c>
      <c r="F4" s="54">
        <v>9.5</v>
      </c>
      <c r="G4" s="15">
        <v>2</v>
      </c>
      <c r="H4" s="15">
        <v>61.3</v>
      </c>
    </row>
    <row r="5" spans="1:8">
      <c r="A5" s="2">
        <v>3</v>
      </c>
      <c r="B5" s="9" t="s">
        <v>15</v>
      </c>
      <c r="C5" s="9" t="s">
        <v>19</v>
      </c>
      <c r="D5" s="4" t="s">
        <v>18</v>
      </c>
      <c r="E5" s="15">
        <v>1</v>
      </c>
      <c r="F5" s="54">
        <v>19.600000000000001</v>
      </c>
      <c r="G5" s="15">
        <v>2</v>
      </c>
      <c r="H5" s="15">
        <v>69.400000000000006</v>
      </c>
    </row>
    <row r="6" spans="1:8">
      <c r="A6" s="2">
        <v>4</v>
      </c>
      <c r="B6" s="9" t="s">
        <v>15</v>
      </c>
      <c r="C6" s="9" t="s">
        <v>20</v>
      </c>
      <c r="D6" s="4" t="s">
        <v>17</v>
      </c>
      <c r="E6" s="15">
        <v>2</v>
      </c>
      <c r="F6" s="54">
        <v>8</v>
      </c>
      <c r="G6" s="15">
        <v>5</v>
      </c>
      <c r="H6" s="15">
        <v>111.3</v>
      </c>
    </row>
    <row r="7" spans="1:8">
      <c r="A7" s="2">
        <v>5</v>
      </c>
      <c r="B7" s="9" t="s">
        <v>15</v>
      </c>
      <c r="C7" s="9" t="s">
        <v>21</v>
      </c>
      <c r="D7" s="4" t="s">
        <v>18</v>
      </c>
      <c r="E7" s="15">
        <v>0</v>
      </c>
      <c r="F7" s="15">
        <v>0</v>
      </c>
      <c r="G7" s="15">
        <v>3</v>
      </c>
      <c r="H7" s="15">
        <v>45.9</v>
      </c>
    </row>
    <row r="8" spans="1:8">
      <c r="A8" s="2">
        <v>6</v>
      </c>
      <c r="B8" s="9" t="s">
        <v>15</v>
      </c>
      <c r="C8" s="9" t="s">
        <v>22</v>
      </c>
      <c r="D8" s="4" t="s">
        <v>17</v>
      </c>
      <c r="E8" s="15">
        <v>0</v>
      </c>
      <c r="F8" s="7">
        <v>0</v>
      </c>
      <c r="G8" s="15">
        <v>2</v>
      </c>
      <c r="H8" s="15">
        <v>89.1</v>
      </c>
    </row>
    <row r="9" spans="1:8">
      <c r="A9" s="2">
        <v>7</v>
      </c>
      <c r="B9" s="9" t="s">
        <v>15</v>
      </c>
      <c r="C9" s="9" t="s">
        <v>23</v>
      </c>
      <c r="D9" s="4" t="s">
        <v>18</v>
      </c>
      <c r="E9" s="15">
        <v>0</v>
      </c>
      <c r="F9" s="15">
        <v>0</v>
      </c>
      <c r="G9" s="15">
        <v>1</v>
      </c>
      <c r="H9" s="15">
        <v>53.6</v>
      </c>
    </row>
    <row r="10" spans="1:8">
      <c r="A10" s="2">
        <v>8</v>
      </c>
      <c r="B10" s="9" t="s">
        <v>15</v>
      </c>
      <c r="C10" s="9" t="s">
        <v>24</v>
      </c>
      <c r="D10" s="4" t="s">
        <v>18</v>
      </c>
      <c r="E10" s="15">
        <v>0</v>
      </c>
      <c r="F10" s="15">
        <v>0</v>
      </c>
      <c r="G10" s="15">
        <v>3</v>
      </c>
      <c r="H10" s="15">
        <v>57.4</v>
      </c>
    </row>
    <row r="11" spans="1:8">
      <c r="A11" s="2">
        <v>9</v>
      </c>
      <c r="B11" s="9" t="s">
        <v>15</v>
      </c>
      <c r="C11" s="9" t="s">
        <v>25</v>
      </c>
      <c r="D11" s="4" t="s">
        <v>18</v>
      </c>
      <c r="E11" s="15">
        <v>1</v>
      </c>
      <c r="F11" s="54">
        <v>19.5</v>
      </c>
      <c r="G11" s="15">
        <v>3</v>
      </c>
      <c r="H11" s="15">
        <v>72.5</v>
      </c>
    </row>
    <row r="12" spans="1:8">
      <c r="A12" s="2">
        <v>10</v>
      </c>
      <c r="B12" s="9" t="s">
        <v>26</v>
      </c>
      <c r="C12" s="9" t="s">
        <v>27</v>
      </c>
      <c r="D12" s="4" t="s">
        <v>18</v>
      </c>
      <c r="E12" s="55">
        <v>0</v>
      </c>
      <c r="F12" s="56">
        <v>0</v>
      </c>
      <c r="G12" s="15">
        <v>4</v>
      </c>
      <c r="H12" s="15">
        <v>69.3</v>
      </c>
    </row>
    <row r="13" spans="1:8">
      <c r="A13" s="2">
        <v>11</v>
      </c>
      <c r="B13" s="9" t="s">
        <v>26</v>
      </c>
      <c r="C13" s="9" t="s">
        <v>28</v>
      </c>
      <c r="D13" s="4" t="s">
        <v>18</v>
      </c>
      <c r="E13" s="15">
        <v>1</v>
      </c>
      <c r="F13" s="54">
        <v>9.1</v>
      </c>
      <c r="G13" s="15">
        <v>5</v>
      </c>
      <c r="H13" s="15">
        <v>63.2</v>
      </c>
    </row>
    <row r="14" spans="1:8">
      <c r="A14" s="2">
        <v>12</v>
      </c>
      <c r="B14" s="9" t="s">
        <v>26</v>
      </c>
      <c r="C14" s="9" t="s">
        <v>29</v>
      </c>
      <c r="D14" s="4" t="s">
        <v>17</v>
      </c>
      <c r="E14" s="15">
        <v>6</v>
      </c>
      <c r="F14" s="54">
        <v>13.3</v>
      </c>
      <c r="G14" s="15">
        <v>15</v>
      </c>
      <c r="H14" s="15">
        <v>103.7</v>
      </c>
    </row>
    <row r="15" spans="1:8">
      <c r="A15" s="2">
        <v>13</v>
      </c>
      <c r="B15" s="9" t="s">
        <v>26</v>
      </c>
      <c r="C15" s="9" t="s">
        <v>29</v>
      </c>
      <c r="D15" s="4" t="s">
        <v>18</v>
      </c>
      <c r="E15" s="15">
        <v>0</v>
      </c>
      <c r="F15" s="54">
        <v>0</v>
      </c>
      <c r="G15" s="15">
        <v>8</v>
      </c>
      <c r="H15" s="15">
        <v>53.5</v>
      </c>
    </row>
    <row r="16" spans="1:8">
      <c r="A16" s="2">
        <v>14</v>
      </c>
      <c r="B16" s="9" t="s">
        <v>26</v>
      </c>
      <c r="C16" s="9" t="s">
        <v>30</v>
      </c>
      <c r="D16" s="4" t="s">
        <v>18</v>
      </c>
      <c r="E16" s="15">
        <v>2</v>
      </c>
      <c r="F16" s="54">
        <v>16.3</v>
      </c>
      <c r="G16" s="15">
        <v>3</v>
      </c>
      <c r="H16" s="15">
        <v>71.900000000000006</v>
      </c>
    </row>
    <row r="17" spans="1:8" ht="25.5">
      <c r="A17" s="2">
        <v>15</v>
      </c>
      <c r="B17" s="9" t="s">
        <v>26</v>
      </c>
      <c r="C17" s="9" t="s">
        <v>31</v>
      </c>
      <c r="D17" s="4" t="s">
        <v>32</v>
      </c>
      <c r="E17" s="15">
        <v>0</v>
      </c>
      <c r="F17" s="7">
        <v>0</v>
      </c>
      <c r="G17" s="15">
        <v>3</v>
      </c>
      <c r="H17" s="15">
        <v>86.6</v>
      </c>
    </row>
    <row r="18" spans="1:8" ht="25.5">
      <c r="A18" s="2">
        <v>16</v>
      </c>
      <c r="B18" s="9" t="s">
        <v>26</v>
      </c>
      <c r="C18" s="9" t="s">
        <v>33</v>
      </c>
      <c r="D18" s="4" t="s">
        <v>32</v>
      </c>
      <c r="E18" s="15">
        <v>0</v>
      </c>
      <c r="F18" s="15">
        <v>0</v>
      </c>
      <c r="G18" s="15">
        <v>4</v>
      </c>
      <c r="H18" s="15">
        <v>59.3</v>
      </c>
    </row>
    <row r="19" spans="1:8">
      <c r="A19" s="2">
        <v>17</v>
      </c>
      <c r="B19" s="9" t="s">
        <v>26</v>
      </c>
      <c r="C19" s="9" t="s">
        <v>34</v>
      </c>
      <c r="D19" s="4" t="s">
        <v>18</v>
      </c>
      <c r="E19" s="15">
        <v>0</v>
      </c>
      <c r="F19" s="15">
        <v>0</v>
      </c>
      <c r="G19" s="15">
        <v>3</v>
      </c>
      <c r="H19" s="15">
        <v>39.4</v>
      </c>
    </row>
    <row r="20" spans="1:8">
      <c r="A20" s="2">
        <v>18</v>
      </c>
      <c r="B20" s="9" t="s">
        <v>26</v>
      </c>
      <c r="C20" s="9" t="s">
        <v>35</v>
      </c>
      <c r="D20" s="4" t="s">
        <v>18</v>
      </c>
      <c r="E20" s="15">
        <v>1</v>
      </c>
      <c r="F20" s="54">
        <v>6.3</v>
      </c>
      <c r="G20" s="15">
        <v>5</v>
      </c>
      <c r="H20" s="15">
        <v>49.7</v>
      </c>
    </row>
    <row r="21" spans="1:8">
      <c r="A21" s="2">
        <v>19</v>
      </c>
      <c r="B21" s="9" t="s">
        <v>26</v>
      </c>
      <c r="C21" s="9" t="s">
        <v>36</v>
      </c>
      <c r="D21" s="4" t="s">
        <v>18</v>
      </c>
      <c r="E21" s="15">
        <v>0</v>
      </c>
      <c r="F21" s="15">
        <v>0</v>
      </c>
      <c r="G21" s="15">
        <v>2</v>
      </c>
      <c r="H21" s="15">
        <v>58.6</v>
      </c>
    </row>
    <row r="22" spans="1:8">
      <c r="A22" s="2">
        <v>20</v>
      </c>
      <c r="B22" s="9" t="s">
        <v>37</v>
      </c>
      <c r="C22" s="9" t="s">
        <v>38</v>
      </c>
      <c r="D22" s="4" t="s">
        <v>18</v>
      </c>
      <c r="E22" s="15">
        <v>5</v>
      </c>
      <c r="F22" s="54">
        <v>40.200000000000003</v>
      </c>
      <c r="G22" s="15">
        <v>10</v>
      </c>
      <c r="H22" s="15">
        <v>67</v>
      </c>
    </row>
    <row r="23" spans="1:8" ht="25.5">
      <c r="A23" s="2">
        <v>21</v>
      </c>
      <c r="B23" s="9" t="s">
        <v>37</v>
      </c>
      <c r="C23" s="9" t="s">
        <v>39</v>
      </c>
      <c r="D23" s="4" t="s">
        <v>18</v>
      </c>
      <c r="E23" s="15">
        <v>0</v>
      </c>
      <c r="F23" s="15">
        <v>0</v>
      </c>
      <c r="G23" s="15">
        <v>3</v>
      </c>
      <c r="H23" s="15">
        <v>66</v>
      </c>
    </row>
    <row r="24" spans="1:8">
      <c r="A24" s="2">
        <v>22</v>
      </c>
      <c r="B24" s="9" t="s">
        <v>37</v>
      </c>
      <c r="C24" s="9" t="s">
        <v>40</v>
      </c>
      <c r="D24" s="4" t="s">
        <v>18</v>
      </c>
      <c r="E24" s="15">
        <v>2</v>
      </c>
      <c r="F24" s="54">
        <v>13.6</v>
      </c>
      <c r="G24" s="15">
        <v>14</v>
      </c>
      <c r="H24" s="15">
        <v>71.3</v>
      </c>
    </row>
    <row r="25" spans="1:8" ht="25.5">
      <c r="A25" s="2">
        <v>23</v>
      </c>
      <c r="B25" s="9" t="s">
        <v>37</v>
      </c>
      <c r="C25" s="9" t="s">
        <v>41</v>
      </c>
      <c r="D25" s="4" t="s">
        <v>32</v>
      </c>
      <c r="E25" s="15">
        <v>2</v>
      </c>
      <c r="F25" s="54">
        <v>12.9</v>
      </c>
      <c r="G25" s="15">
        <v>11</v>
      </c>
      <c r="H25" s="15">
        <v>74.900000000000006</v>
      </c>
    </row>
    <row r="26" spans="1:8">
      <c r="A26" s="2">
        <v>24</v>
      </c>
      <c r="B26" s="9" t="s">
        <v>37</v>
      </c>
      <c r="C26" s="9" t="s">
        <v>42</v>
      </c>
      <c r="D26" s="4" t="s">
        <v>18</v>
      </c>
      <c r="E26" s="15">
        <v>1</v>
      </c>
      <c r="F26" s="54">
        <v>1.1000000000000001</v>
      </c>
      <c r="G26" s="15">
        <v>3</v>
      </c>
      <c r="H26" s="15">
        <v>94.6</v>
      </c>
    </row>
    <row r="27" spans="1:8">
      <c r="A27" s="2">
        <v>25</v>
      </c>
      <c r="B27" s="9" t="s">
        <v>37</v>
      </c>
      <c r="C27" s="9" t="s">
        <v>43</v>
      </c>
      <c r="D27" s="4" t="s">
        <v>18</v>
      </c>
      <c r="E27" s="15">
        <v>3</v>
      </c>
      <c r="F27" s="54">
        <v>14.3</v>
      </c>
      <c r="G27" s="15">
        <v>12</v>
      </c>
      <c r="H27" s="15">
        <v>85.3</v>
      </c>
    </row>
    <row r="28" spans="1:8">
      <c r="A28" s="2">
        <v>26</v>
      </c>
      <c r="B28" s="9" t="s">
        <v>37</v>
      </c>
      <c r="C28" s="9" t="s">
        <v>44</v>
      </c>
      <c r="D28" s="4" t="s">
        <v>18</v>
      </c>
      <c r="E28" s="15">
        <v>2</v>
      </c>
      <c r="F28" s="54">
        <v>6</v>
      </c>
      <c r="G28" s="15">
        <v>5</v>
      </c>
      <c r="H28" s="15">
        <v>53.6</v>
      </c>
    </row>
    <row r="29" spans="1:8" ht="25.5">
      <c r="A29" s="2">
        <v>27</v>
      </c>
      <c r="B29" s="9" t="s">
        <v>37</v>
      </c>
      <c r="C29" s="9" t="s">
        <v>45</v>
      </c>
      <c r="D29" s="4" t="s">
        <v>32</v>
      </c>
      <c r="E29" s="15">
        <v>1</v>
      </c>
      <c r="F29" s="54">
        <v>7</v>
      </c>
      <c r="G29" s="15">
        <v>5</v>
      </c>
      <c r="H29" s="15">
        <v>80.2</v>
      </c>
    </row>
    <row r="30" spans="1:8">
      <c r="A30" s="2">
        <v>28</v>
      </c>
      <c r="B30" s="9" t="s">
        <v>46</v>
      </c>
      <c r="C30" s="9" t="s">
        <v>47</v>
      </c>
      <c r="D30" s="4" t="s">
        <v>17</v>
      </c>
      <c r="E30" s="15">
        <v>2</v>
      </c>
      <c r="F30" s="54">
        <v>10.9</v>
      </c>
      <c r="G30" s="15">
        <v>7</v>
      </c>
      <c r="H30" s="15">
        <v>99.8</v>
      </c>
    </row>
    <row r="31" spans="1:8">
      <c r="A31" s="2">
        <v>29</v>
      </c>
      <c r="B31" s="9" t="s">
        <v>46</v>
      </c>
      <c r="C31" s="9" t="s">
        <v>47</v>
      </c>
      <c r="D31" s="4" t="s">
        <v>18</v>
      </c>
      <c r="E31" s="15">
        <v>0</v>
      </c>
      <c r="F31" s="7">
        <v>0</v>
      </c>
      <c r="G31" s="15">
        <v>4</v>
      </c>
      <c r="H31" s="15">
        <v>49</v>
      </c>
    </row>
    <row r="32" spans="1:8">
      <c r="A32" s="2">
        <v>30</v>
      </c>
      <c r="B32" s="9" t="s">
        <v>46</v>
      </c>
      <c r="C32" s="9" t="s">
        <v>48</v>
      </c>
      <c r="D32" s="4" t="s">
        <v>18</v>
      </c>
      <c r="E32" s="15">
        <v>0</v>
      </c>
      <c r="F32" s="15">
        <v>0</v>
      </c>
      <c r="G32" s="15">
        <v>4</v>
      </c>
      <c r="H32" s="15">
        <v>84.8</v>
      </c>
    </row>
    <row r="33" spans="1:8">
      <c r="A33" s="2">
        <v>31</v>
      </c>
      <c r="B33" s="9" t="s">
        <v>46</v>
      </c>
      <c r="C33" s="9" t="s">
        <v>49</v>
      </c>
      <c r="D33" s="4" t="s">
        <v>18</v>
      </c>
      <c r="E33" s="15">
        <v>0</v>
      </c>
      <c r="F33" s="7">
        <v>0</v>
      </c>
      <c r="G33" s="15">
        <v>2</v>
      </c>
      <c r="H33" s="15">
        <v>74.099999999999994</v>
      </c>
    </row>
    <row r="34" spans="1:8">
      <c r="A34" s="2">
        <v>32</v>
      </c>
      <c r="B34" s="9" t="s">
        <v>46</v>
      </c>
      <c r="C34" s="9" t="s">
        <v>50</v>
      </c>
      <c r="D34" s="4" t="s">
        <v>18</v>
      </c>
      <c r="E34" s="15">
        <v>0</v>
      </c>
      <c r="F34" s="7">
        <v>0</v>
      </c>
      <c r="G34" s="15">
        <v>6</v>
      </c>
      <c r="H34" s="15">
        <v>45.1</v>
      </c>
    </row>
    <row r="35" spans="1:8">
      <c r="A35" s="2">
        <v>33</v>
      </c>
      <c r="B35" s="9" t="s">
        <v>46</v>
      </c>
      <c r="C35" s="9" t="s">
        <v>51</v>
      </c>
      <c r="D35" s="4" t="s">
        <v>18</v>
      </c>
      <c r="E35" s="15">
        <v>0</v>
      </c>
      <c r="F35" s="15">
        <v>0</v>
      </c>
      <c r="G35" s="15">
        <v>2</v>
      </c>
      <c r="H35" s="15">
        <v>60.4</v>
      </c>
    </row>
    <row r="36" spans="1:8">
      <c r="A36" s="2">
        <v>34</v>
      </c>
      <c r="B36" s="9" t="s">
        <v>46</v>
      </c>
      <c r="C36" s="9" t="s">
        <v>52</v>
      </c>
      <c r="D36" s="4" t="s">
        <v>18</v>
      </c>
      <c r="E36" s="15">
        <v>1</v>
      </c>
      <c r="F36" s="54">
        <v>12.9</v>
      </c>
      <c r="G36" s="15">
        <v>4</v>
      </c>
      <c r="H36" s="15">
        <v>100</v>
      </c>
    </row>
    <row r="37" spans="1:8">
      <c r="A37" s="2">
        <v>35</v>
      </c>
      <c r="B37" s="9" t="s">
        <v>53</v>
      </c>
      <c r="C37" s="9" t="s">
        <v>54</v>
      </c>
      <c r="D37" s="4" t="s">
        <v>18</v>
      </c>
      <c r="E37" s="15">
        <v>0</v>
      </c>
      <c r="F37" s="7">
        <v>0</v>
      </c>
      <c r="G37" s="15">
        <v>2</v>
      </c>
      <c r="H37" s="15">
        <v>63</v>
      </c>
    </row>
    <row r="38" spans="1:8">
      <c r="A38" s="2">
        <v>36</v>
      </c>
      <c r="B38" s="9" t="s">
        <v>53</v>
      </c>
      <c r="C38" s="9" t="s">
        <v>55</v>
      </c>
      <c r="D38" s="4" t="s">
        <v>17</v>
      </c>
      <c r="E38" s="15">
        <v>2</v>
      </c>
      <c r="F38" s="54">
        <v>12.5</v>
      </c>
      <c r="G38" s="15">
        <v>8</v>
      </c>
      <c r="H38" s="15">
        <v>98.5</v>
      </c>
    </row>
    <row r="39" spans="1:8">
      <c r="A39" s="2">
        <v>37</v>
      </c>
      <c r="B39" s="9" t="s">
        <v>53</v>
      </c>
      <c r="C39" s="9" t="s">
        <v>55</v>
      </c>
      <c r="D39" s="4" t="s">
        <v>18</v>
      </c>
      <c r="E39" s="15">
        <v>1</v>
      </c>
      <c r="F39" s="54">
        <v>5.0999999999999996</v>
      </c>
      <c r="G39" s="15">
        <v>10</v>
      </c>
      <c r="H39" s="15">
        <v>63.8</v>
      </c>
    </row>
    <row r="40" spans="1:8" ht="25.5">
      <c r="A40" s="2">
        <v>38</v>
      </c>
      <c r="B40" s="9" t="s">
        <v>53</v>
      </c>
      <c r="C40" s="9" t="s">
        <v>56</v>
      </c>
      <c r="D40" s="4" t="s">
        <v>32</v>
      </c>
      <c r="E40" s="15">
        <v>1</v>
      </c>
      <c r="F40" s="54">
        <v>5.7</v>
      </c>
      <c r="G40" s="15">
        <v>8</v>
      </c>
      <c r="H40" s="15">
        <v>69.599999999999994</v>
      </c>
    </row>
    <row r="41" spans="1:8">
      <c r="A41" s="2">
        <v>39</v>
      </c>
      <c r="B41" s="9" t="s">
        <v>53</v>
      </c>
      <c r="C41" s="9" t="s">
        <v>57</v>
      </c>
      <c r="D41" s="4" t="s">
        <v>18</v>
      </c>
      <c r="E41" s="15">
        <v>0</v>
      </c>
      <c r="F41" s="15">
        <v>0</v>
      </c>
      <c r="G41" s="15">
        <v>4</v>
      </c>
      <c r="H41" s="15">
        <v>64.3</v>
      </c>
    </row>
    <row r="42" spans="1:8">
      <c r="A42" s="2">
        <v>40</v>
      </c>
      <c r="B42" s="9" t="s">
        <v>53</v>
      </c>
      <c r="C42" s="9" t="s">
        <v>58</v>
      </c>
      <c r="D42" s="4" t="s">
        <v>18</v>
      </c>
      <c r="E42" s="15">
        <v>0</v>
      </c>
      <c r="F42" s="15">
        <v>0</v>
      </c>
      <c r="G42" s="15">
        <v>4</v>
      </c>
      <c r="H42" s="15">
        <v>58.8</v>
      </c>
    </row>
    <row r="43" spans="1:8">
      <c r="A43" s="2">
        <v>41</v>
      </c>
      <c r="B43" s="9" t="s">
        <v>59</v>
      </c>
      <c r="C43" s="9" t="s">
        <v>60</v>
      </c>
      <c r="D43" s="4" t="s">
        <v>18</v>
      </c>
      <c r="E43" s="15">
        <v>0</v>
      </c>
      <c r="F43" s="7">
        <v>0</v>
      </c>
      <c r="G43" s="15">
        <v>10</v>
      </c>
      <c r="H43" s="15">
        <v>60.6</v>
      </c>
    </row>
    <row r="44" spans="1:8">
      <c r="A44" s="2">
        <v>42</v>
      </c>
      <c r="B44" s="9" t="s">
        <v>59</v>
      </c>
      <c r="C44" s="9" t="s">
        <v>61</v>
      </c>
      <c r="D44" s="4" t="s">
        <v>18</v>
      </c>
      <c r="E44" s="15">
        <v>1</v>
      </c>
      <c r="F44" s="54">
        <v>15.9</v>
      </c>
      <c r="G44" s="15">
        <v>6</v>
      </c>
      <c r="H44" s="15">
        <v>70.5</v>
      </c>
    </row>
    <row r="45" spans="1:8" ht="25.5">
      <c r="A45" s="2">
        <v>43</v>
      </c>
      <c r="B45" s="9" t="s">
        <v>59</v>
      </c>
      <c r="C45" s="9" t="s">
        <v>62</v>
      </c>
      <c r="D45" s="4" t="s">
        <v>32</v>
      </c>
      <c r="E45" s="15">
        <v>0</v>
      </c>
      <c r="F45" s="7">
        <v>0</v>
      </c>
      <c r="G45" s="15">
        <v>4</v>
      </c>
      <c r="H45" s="15">
        <v>67.599999999999994</v>
      </c>
    </row>
    <row r="46" spans="1:8" ht="25.5">
      <c r="A46" s="2">
        <v>44</v>
      </c>
      <c r="B46" s="9" t="s">
        <v>59</v>
      </c>
      <c r="C46" s="9" t="s">
        <v>63</v>
      </c>
      <c r="D46" s="4" t="s">
        <v>32</v>
      </c>
      <c r="E46" s="15">
        <v>1</v>
      </c>
      <c r="F46" s="54">
        <v>12.1</v>
      </c>
      <c r="G46" s="15">
        <v>1</v>
      </c>
      <c r="H46" s="15">
        <v>73.599999999999994</v>
      </c>
    </row>
    <row r="47" spans="1:8">
      <c r="A47" s="2">
        <v>45</v>
      </c>
      <c r="B47" s="9" t="s">
        <v>59</v>
      </c>
      <c r="C47" s="9" t="s">
        <v>64</v>
      </c>
      <c r="D47" s="4" t="s">
        <v>18</v>
      </c>
      <c r="E47" s="15">
        <v>0</v>
      </c>
      <c r="F47" s="15">
        <v>0</v>
      </c>
      <c r="G47" s="15">
        <v>3</v>
      </c>
      <c r="H47" s="15">
        <v>31.5</v>
      </c>
    </row>
    <row r="48" spans="1:8">
      <c r="A48" s="2">
        <v>46</v>
      </c>
      <c r="B48" s="9" t="s">
        <v>59</v>
      </c>
      <c r="C48" s="9" t="s">
        <v>65</v>
      </c>
      <c r="D48" s="4" t="s">
        <v>18</v>
      </c>
      <c r="E48" s="15">
        <v>0</v>
      </c>
      <c r="F48" s="7">
        <v>0</v>
      </c>
      <c r="G48" s="15">
        <v>4</v>
      </c>
      <c r="H48" s="15">
        <v>53.6</v>
      </c>
    </row>
    <row r="49" spans="1:8">
      <c r="A49" s="2">
        <v>47</v>
      </c>
      <c r="B49" s="9" t="s">
        <v>66</v>
      </c>
      <c r="C49" s="9" t="s">
        <v>67</v>
      </c>
      <c r="D49" s="4" t="s">
        <v>18</v>
      </c>
      <c r="E49" s="15">
        <v>0</v>
      </c>
      <c r="F49" s="15">
        <v>0</v>
      </c>
      <c r="G49" s="15">
        <v>4</v>
      </c>
      <c r="H49" s="15">
        <v>74.7</v>
      </c>
    </row>
    <row r="50" spans="1:8" ht="25.5">
      <c r="A50" s="2">
        <v>48</v>
      </c>
      <c r="B50" s="9" t="s">
        <v>66</v>
      </c>
      <c r="C50" s="9" t="s">
        <v>68</v>
      </c>
      <c r="D50" s="4" t="s">
        <v>32</v>
      </c>
      <c r="E50" s="15">
        <v>2</v>
      </c>
      <c r="F50" s="54">
        <v>11.6</v>
      </c>
      <c r="G50" s="15">
        <v>7</v>
      </c>
      <c r="H50" s="15">
        <v>74.8</v>
      </c>
    </row>
    <row r="51" spans="1:8">
      <c r="A51" s="2">
        <v>49</v>
      </c>
      <c r="B51" s="9" t="s">
        <v>66</v>
      </c>
      <c r="C51" s="9" t="s">
        <v>69</v>
      </c>
      <c r="D51" s="4" t="s">
        <v>17</v>
      </c>
      <c r="E51" s="15">
        <v>10</v>
      </c>
      <c r="F51" s="54">
        <v>21.2</v>
      </c>
      <c r="G51" s="15">
        <v>25</v>
      </c>
      <c r="H51" s="15">
        <v>98.9</v>
      </c>
    </row>
    <row r="52" spans="1:8">
      <c r="A52" s="2">
        <v>50</v>
      </c>
      <c r="B52" s="9" t="s">
        <v>66</v>
      </c>
      <c r="C52" s="9" t="s">
        <v>69</v>
      </c>
      <c r="D52" s="4" t="s">
        <v>18</v>
      </c>
      <c r="E52" s="15">
        <v>0</v>
      </c>
      <c r="F52" s="54">
        <v>0</v>
      </c>
      <c r="G52" s="15">
        <v>1</v>
      </c>
      <c r="H52" s="15">
        <v>48.4</v>
      </c>
    </row>
    <row r="53" spans="1:8" ht="25.5">
      <c r="A53" s="2">
        <v>51</v>
      </c>
      <c r="B53" s="9" t="s">
        <v>66</v>
      </c>
      <c r="C53" s="9" t="s">
        <v>70</v>
      </c>
      <c r="D53" s="4" t="s">
        <v>32</v>
      </c>
      <c r="E53" s="15">
        <v>1</v>
      </c>
      <c r="F53" s="54">
        <v>5.4</v>
      </c>
      <c r="G53" s="15">
        <v>6</v>
      </c>
      <c r="H53" s="15">
        <v>80.8</v>
      </c>
    </row>
    <row r="54" spans="1:8" ht="25.5">
      <c r="A54" s="2">
        <v>52</v>
      </c>
      <c r="B54" s="9" t="s">
        <v>66</v>
      </c>
      <c r="C54" s="9" t="s">
        <v>71</v>
      </c>
      <c r="D54" s="4" t="s">
        <v>32</v>
      </c>
      <c r="E54" s="15">
        <v>1</v>
      </c>
      <c r="F54" s="54">
        <v>3.7</v>
      </c>
      <c r="G54" s="15">
        <v>10</v>
      </c>
      <c r="H54" s="15">
        <v>80.099999999999994</v>
      </c>
    </row>
    <row r="55" spans="1:8" ht="25.5">
      <c r="A55" s="2">
        <v>53</v>
      </c>
      <c r="B55" s="9" t="s">
        <v>66</v>
      </c>
      <c r="C55" s="9" t="s">
        <v>72</v>
      </c>
      <c r="D55" s="4" t="s">
        <v>32</v>
      </c>
      <c r="E55" s="15">
        <v>1</v>
      </c>
      <c r="F55" s="54">
        <v>10.1</v>
      </c>
      <c r="G55" s="15">
        <v>3</v>
      </c>
      <c r="H55" s="15">
        <v>77.2</v>
      </c>
    </row>
    <row r="56" spans="1:8">
      <c r="A56" s="2">
        <v>54</v>
      </c>
      <c r="B56" s="9" t="s">
        <v>66</v>
      </c>
      <c r="C56" s="9" t="s">
        <v>73</v>
      </c>
      <c r="D56" s="4" t="s">
        <v>18</v>
      </c>
      <c r="E56" s="15">
        <v>0</v>
      </c>
      <c r="F56" s="15">
        <v>0</v>
      </c>
      <c r="G56" s="15">
        <v>4</v>
      </c>
      <c r="H56" s="15">
        <v>59.1</v>
      </c>
    </row>
    <row r="57" spans="1:8">
      <c r="A57" s="2">
        <v>55</v>
      </c>
      <c r="B57" s="9" t="s">
        <v>66</v>
      </c>
      <c r="C57" s="9" t="s">
        <v>74</v>
      </c>
      <c r="D57" s="4" t="s">
        <v>18</v>
      </c>
      <c r="E57" s="15">
        <v>1</v>
      </c>
      <c r="F57" s="54">
        <v>8.1999999999999993</v>
      </c>
      <c r="G57" s="15">
        <v>5</v>
      </c>
      <c r="H57" s="15">
        <v>85.8</v>
      </c>
    </row>
    <row r="58" spans="1:8">
      <c r="A58" s="2">
        <v>56</v>
      </c>
      <c r="B58" s="9" t="s">
        <v>75</v>
      </c>
      <c r="C58" s="9" t="s">
        <v>76</v>
      </c>
      <c r="D58" s="4" t="s">
        <v>18</v>
      </c>
      <c r="E58" s="15">
        <v>1</v>
      </c>
      <c r="F58" s="54">
        <v>16.5</v>
      </c>
      <c r="G58" s="15">
        <v>2</v>
      </c>
      <c r="H58" s="15">
        <v>79.099999999999994</v>
      </c>
    </row>
    <row r="59" spans="1:8">
      <c r="A59" s="2">
        <v>57</v>
      </c>
      <c r="B59" s="9" t="s">
        <v>75</v>
      </c>
      <c r="C59" s="9" t="s">
        <v>77</v>
      </c>
      <c r="D59" s="4" t="s">
        <v>18</v>
      </c>
      <c r="E59" s="15">
        <v>0</v>
      </c>
      <c r="F59" s="7">
        <v>0</v>
      </c>
      <c r="G59" s="15">
        <v>3</v>
      </c>
      <c r="H59" s="15">
        <v>62.9</v>
      </c>
    </row>
    <row r="60" spans="1:8" ht="25.5">
      <c r="A60" s="2">
        <v>58</v>
      </c>
      <c r="B60" s="9" t="s">
        <v>75</v>
      </c>
      <c r="C60" s="9" t="s">
        <v>78</v>
      </c>
      <c r="D60" s="4" t="s">
        <v>32</v>
      </c>
      <c r="E60" s="15">
        <v>0</v>
      </c>
      <c r="F60" s="15">
        <v>0</v>
      </c>
      <c r="G60" s="15">
        <v>7</v>
      </c>
      <c r="H60" s="15">
        <v>84.5</v>
      </c>
    </row>
    <row r="61" spans="1:8">
      <c r="A61" s="2">
        <v>59</v>
      </c>
      <c r="B61" s="9" t="s">
        <v>75</v>
      </c>
      <c r="C61" s="9" t="s">
        <v>79</v>
      </c>
      <c r="D61" s="4" t="s">
        <v>18</v>
      </c>
      <c r="E61" s="15">
        <v>1</v>
      </c>
      <c r="F61" s="54">
        <v>12.6</v>
      </c>
      <c r="G61" s="15">
        <v>8</v>
      </c>
      <c r="H61" s="15">
        <v>71.599999999999994</v>
      </c>
    </row>
    <row r="62" spans="1:8">
      <c r="A62" s="2">
        <v>60</v>
      </c>
      <c r="B62" s="9" t="s">
        <v>75</v>
      </c>
      <c r="C62" s="9" t="s">
        <v>80</v>
      </c>
      <c r="D62" s="4" t="s">
        <v>17</v>
      </c>
      <c r="E62" s="15">
        <v>1</v>
      </c>
      <c r="F62" s="54">
        <v>5.9</v>
      </c>
      <c r="G62" s="15">
        <v>7</v>
      </c>
      <c r="H62" s="15">
        <v>110.5</v>
      </c>
    </row>
    <row r="63" spans="1:8">
      <c r="A63" s="2">
        <v>61</v>
      </c>
      <c r="B63" s="9" t="s">
        <v>75</v>
      </c>
      <c r="C63" s="9" t="s">
        <v>80</v>
      </c>
      <c r="D63" s="4" t="s">
        <v>18</v>
      </c>
      <c r="E63" s="15">
        <v>1</v>
      </c>
      <c r="F63" s="54">
        <v>4.4000000000000004</v>
      </c>
      <c r="G63" s="15">
        <v>12</v>
      </c>
      <c r="H63" s="15">
        <v>48.4</v>
      </c>
    </row>
    <row r="64" spans="1:8" ht="25.5">
      <c r="A64" s="2">
        <v>62</v>
      </c>
      <c r="B64" s="9" t="s">
        <v>75</v>
      </c>
      <c r="C64" s="9" t="s">
        <v>81</v>
      </c>
      <c r="D64" s="4" t="s">
        <v>32</v>
      </c>
      <c r="E64" s="15">
        <v>0</v>
      </c>
      <c r="F64" s="15">
        <v>0</v>
      </c>
      <c r="G64" s="15">
        <v>6</v>
      </c>
      <c r="H64" s="15">
        <v>75.099999999999994</v>
      </c>
    </row>
    <row r="65" spans="1:8">
      <c r="A65" s="2">
        <v>63</v>
      </c>
      <c r="B65" s="9" t="s">
        <v>75</v>
      </c>
      <c r="C65" s="9" t="s">
        <v>82</v>
      </c>
      <c r="D65" s="4" t="s">
        <v>18</v>
      </c>
      <c r="E65" s="15">
        <v>0</v>
      </c>
      <c r="F65" s="7">
        <v>0</v>
      </c>
      <c r="G65" s="15">
        <v>3</v>
      </c>
      <c r="H65" s="15">
        <v>61.6</v>
      </c>
    </row>
    <row r="66" spans="1:8">
      <c r="A66" s="2">
        <v>64</v>
      </c>
      <c r="B66" s="9" t="s">
        <v>75</v>
      </c>
      <c r="C66" s="9" t="s">
        <v>83</v>
      </c>
      <c r="D66" s="4" t="s">
        <v>18</v>
      </c>
      <c r="E66" s="15">
        <v>0</v>
      </c>
      <c r="F66" s="15">
        <v>0</v>
      </c>
      <c r="G66" s="15">
        <v>6</v>
      </c>
      <c r="H66" s="15">
        <v>60.1</v>
      </c>
    </row>
    <row r="67" spans="1:8">
      <c r="A67" s="2">
        <v>65</v>
      </c>
      <c r="B67" s="9" t="s">
        <v>84</v>
      </c>
      <c r="C67" s="9" t="s">
        <v>85</v>
      </c>
      <c r="D67" s="4" t="s">
        <v>17</v>
      </c>
      <c r="E67" s="15">
        <v>47</v>
      </c>
      <c r="F67" s="54">
        <v>23.6</v>
      </c>
      <c r="G67" s="15">
        <v>154</v>
      </c>
      <c r="H67" s="15">
        <v>98.9</v>
      </c>
    </row>
    <row r="68" spans="1:8">
      <c r="A68" s="2">
        <v>66</v>
      </c>
      <c r="B68" s="9" t="s">
        <v>86</v>
      </c>
      <c r="C68" s="9" t="s">
        <v>87</v>
      </c>
      <c r="D68" s="4" t="s">
        <v>17</v>
      </c>
      <c r="E68" s="15">
        <v>9</v>
      </c>
      <c r="F68" s="54">
        <v>11.4</v>
      </c>
      <c r="G68" s="15">
        <v>28</v>
      </c>
      <c r="H68" s="15">
        <v>94.9</v>
      </c>
    </row>
    <row r="69" spans="1:8">
      <c r="A69" s="2">
        <v>67</v>
      </c>
      <c r="B69" s="9" t="s">
        <v>88</v>
      </c>
      <c r="C69" s="9" t="s">
        <v>89</v>
      </c>
      <c r="D69" s="4" t="s">
        <v>17</v>
      </c>
      <c r="E69" s="15">
        <v>43</v>
      </c>
      <c r="F69" s="54">
        <v>31.3</v>
      </c>
      <c r="G69" s="15">
        <v>93</v>
      </c>
      <c r="H69" s="15">
        <v>101.3</v>
      </c>
    </row>
    <row r="70" spans="1:8">
      <c r="A70" s="2">
        <v>68</v>
      </c>
      <c r="B70" s="9" t="s">
        <v>90</v>
      </c>
      <c r="C70" s="9" t="s">
        <v>91</v>
      </c>
      <c r="D70" s="4" t="s">
        <v>17</v>
      </c>
      <c r="E70" s="15">
        <v>13</v>
      </c>
      <c r="F70" s="54">
        <v>17.8</v>
      </c>
      <c r="G70" s="15">
        <v>47</v>
      </c>
      <c r="H70" s="15">
        <v>90.7</v>
      </c>
    </row>
    <row r="71" spans="1:8">
      <c r="A71" s="2">
        <v>69</v>
      </c>
      <c r="B71" s="9" t="s">
        <v>92</v>
      </c>
      <c r="C71" s="9" t="s">
        <v>93</v>
      </c>
      <c r="D71" s="4" t="s">
        <v>18</v>
      </c>
      <c r="E71" s="15">
        <v>0</v>
      </c>
      <c r="F71" s="7">
        <v>0</v>
      </c>
      <c r="G71" s="15">
        <v>3</v>
      </c>
      <c r="H71" s="15">
        <v>103.5</v>
      </c>
    </row>
    <row r="72" spans="1:8">
      <c r="A72" s="2">
        <v>70</v>
      </c>
      <c r="B72" s="9" t="s">
        <v>92</v>
      </c>
      <c r="C72" s="9" t="s">
        <v>94</v>
      </c>
      <c r="D72" s="4" t="s">
        <v>18</v>
      </c>
      <c r="E72" s="15">
        <v>0</v>
      </c>
      <c r="F72" s="15">
        <v>0</v>
      </c>
      <c r="G72" s="15">
        <v>2</v>
      </c>
      <c r="H72" s="15">
        <v>66.400000000000006</v>
      </c>
    </row>
    <row r="73" spans="1:8" ht="25.5">
      <c r="A73" s="2">
        <v>71</v>
      </c>
      <c r="B73" s="9" t="s">
        <v>92</v>
      </c>
      <c r="C73" s="9" t="s">
        <v>95</v>
      </c>
      <c r="D73" s="4" t="s">
        <v>32</v>
      </c>
      <c r="E73" s="15">
        <v>2</v>
      </c>
      <c r="F73" s="54">
        <v>7.6</v>
      </c>
      <c r="G73" s="15">
        <v>12</v>
      </c>
      <c r="H73" s="15">
        <v>84.5</v>
      </c>
    </row>
    <row r="74" spans="1:8" ht="25.5">
      <c r="A74" s="2">
        <v>72</v>
      </c>
      <c r="B74" s="9" t="s">
        <v>92</v>
      </c>
      <c r="C74" s="9" t="s">
        <v>96</v>
      </c>
      <c r="D74" s="4" t="s">
        <v>32</v>
      </c>
      <c r="E74" s="15">
        <v>2</v>
      </c>
      <c r="F74" s="54">
        <v>16.899999999999999</v>
      </c>
      <c r="G74" s="15">
        <v>5</v>
      </c>
      <c r="H74" s="15">
        <v>65.599999999999994</v>
      </c>
    </row>
    <row r="75" spans="1:8" ht="25.5">
      <c r="A75" s="2">
        <v>73</v>
      </c>
      <c r="B75" s="9" t="s">
        <v>97</v>
      </c>
      <c r="C75" s="9" t="s">
        <v>98</v>
      </c>
      <c r="D75" s="4" t="s">
        <v>32</v>
      </c>
      <c r="E75" s="15">
        <v>0</v>
      </c>
      <c r="F75" s="15">
        <v>0</v>
      </c>
      <c r="G75" s="15">
        <v>10</v>
      </c>
      <c r="H75" s="15">
        <v>58</v>
      </c>
    </row>
    <row r="76" spans="1:8" ht="25.5">
      <c r="A76" s="2">
        <v>74</v>
      </c>
      <c r="B76" s="9" t="s">
        <v>97</v>
      </c>
      <c r="C76" s="9" t="s">
        <v>99</v>
      </c>
      <c r="D76" s="4" t="s">
        <v>32</v>
      </c>
      <c r="E76" s="15">
        <v>0</v>
      </c>
      <c r="F76" s="7">
        <v>0</v>
      </c>
      <c r="G76" s="15">
        <v>5</v>
      </c>
      <c r="H76" s="15">
        <v>76.2</v>
      </c>
    </row>
    <row r="77" spans="1:8" ht="25.5">
      <c r="A77" s="2">
        <v>75</v>
      </c>
      <c r="B77" s="9" t="s">
        <v>97</v>
      </c>
      <c r="C77" s="9" t="s">
        <v>100</v>
      </c>
      <c r="D77" s="4" t="s">
        <v>32</v>
      </c>
      <c r="E77" s="15">
        <v>2</v>
      </c>
      <c r="F77" s="54">
        <v>6.9</v>
      </c>
      <c r="G77" s="15">
        <v>16</v>
      </c>
      <c r="H77" s="15">
        <v>88.7</v>
      </c>
    </row>
    <row r="78" spans="1:8">
      <c r="A78" s="2">
        <v>76</v>
      </c>
      <c r="B78" s="9" t="s">
        <v>97</v>
      </c>
      <c r="C78" s="9" t="s">
        <v>101</v>
      </c>
      <c r="D78" s="4" t="s">
        <v>18</v>
      </c>
      <c r="E78" s="15">
        <v>0</v>
      </c>
      <c r="F78" s="15">
        <v>0</v>
      </c>
      <c r="G78" s="15">
        <v>4</v>
      </c>
      <c r="H78" s="15">
        <v>67</v>
      </c>
    </row>
    <row r="79" spans="1:8" ht="25.5">
      <c r="A79" s="2">
        <v>77</v>
      </c>
      <c r="B79" s="9" t="s">
        <v>97</v>
      </c>
      <c r="C79" s="9" t="s">
        <v>102</v>
      </c>
      <c r="D79" s="4" t="s">
        <v>32</v>
      </c>
      <c r="E79" s="15">
        <v>2</v>
      </c>
      <c r="F79" s="54">
        <v>14.9</v>
      </c>
      <c r="G79" s="15">
        <v>13</v>
      </c>
      <c r="H79" s="15">
        <v>88.9</v>
      </c>
    </row>
    <row r="80" spans="1:8">
      <c r="A80" s="2">
        <v>78</v>
      </c>
      <c r="B80" s="9" t="s">
        <v>103</v>
      </c>
      <c r="C80" s="9" t="s">
        <v>104</v>
      </c>
      <c r="D80" s="4" t="s">
        <v>18</v>
      </c>
      <c r="E80" s="15">
        <v>1</v>
      </c>
      <c r="F80" s="54">
        <v>12.6</v>
      </c>
      <c r="G80" s="15">
        <v>2</v>
      </c>
      <c r="H80" s="15">
        <v>47.7</v>
      </c>
    </row>
    <row r="81" spans="1:8">
      <c r="A81" s="2">
        <v>79</v>
      </c>
      <c r="B81" s="9" t="s">
        <v>103</v>
      </c>
      <c r="C81" s="9" t="s">
        <v>105</v>
      </c>
      <c r="D81" s="4" t="s">
        <v>18</v>
      </c>
      <c r="E81" s="15">
        <v>0</v>
      </c>
      <c r="F81" s="15">
        <v>0</v>
      </c>
      <c r="G81" s="15">
        <v>1</v>
      </c>
      <c r="H81" s="15">
        <v>82.9</v>
      </c>
    </row>
    <row r="82" spans="1:8">
      <c r="A82" s="2">
        <v>80</v>
      </c>
      <c r="B82" s="9" t="s">
        <v>103</v>
      </c>
      <c r="C82" s="9" t="s">
        <v>106</v>
      </c>
      <c r="D82" s="4" t="s">
        <v>18</v>
      </c>
      <c r="E82" s="15">
        <v>1</v>
      </c>
      <c r="F82" s="54">
        <v>13</v>
      </c>
      <c r="G82" s="15">
        <v>3</v>
      </c>
      <c r="H82" s="15">
        <v>103.5</v>
      </c>
    </row>
    <row r="83" spans="1:8" ht="25.5">
      <c r="A83" s="2">
        <v>81</v>
      </c>
      <c r="B83" s="9" t="s">
        <v>103</v>
      </c>
      <c r="C83" s="9" t="s">
        <v>107</v>
      </c>
      <c r="D83" s="4" t="s">
        <v>32</v>
      </c>
      <c r="E83" s="15">
        <v>1</v>
      </c>
      <c r="F83" s="54">
        <v>6.3</v>
      </c>
      <c r="G83" s="15">
        <v>4</v>
      </c>
      <c r="H83" s="15">
        <v>66.900000000000006</v>
      </c>
    </row>
    <row r="84" spans="1:8">
      <c r="A84" s="2">
        <v>82</v>
      </c>
      <c r="B84" s="9" t="s">
        <v>103</v>
      </c>
      <c r="C84" s="9" t="s">
        <v>108</v>
      </c>
      <c r="D84" s="4" t="s">
        <v>17</v>
      </c>
      <c r="E84" s="15">
        <v>1</v>
      </c>
      <c r="F84" s="54">
        <v>17.5</v>
      </c>
      <c r="G84" s="15">
        <v>1</v>
      </c>
      <c r="H84" s="15">
        <v>76.3</v>
      </c>
    </row>
    <row r="85" spans="1:8">
      <c r="A85" s="2">
        <v>83</v>
      </c>
      <c r="B85" s="9" t="s">
        <v>103</v>
      </c>
      <c r="C85" s="9" t="s">
        <v>108</v>
      </c>
      <c r="D85" s="4" t="s">
        <v>18</v>
      </c>
      <c r="E85" s="15">
        <v>0</v>
      </c>
      <c r="F85" s="15">
        <v>0</v>
      </c>
      <c r="G85" s="15">
        <v>3</v>
      </c>
      <c r="H85" s="15">
        <v>65</v>
      </c>
    </row>
    <row r="86" spans="1:8">
      <c r="A86" s="2">
        <v>84</v>
      </c>
      <c r="B86" s="9" t="s">
        <v>103</v>
      </c>
      <c r="C86" s="9" t="s">
        <v>109</v>
      </c>
      <c r="D86" s="4" t="s">
        <v>18</v>
      </c>
      <c r="E86" s="15">
        <v>0</v>
      </c>
      <c r="F86" s="15">
        <v>0</v>
      </c>
      <c r="G86" s="15">
        <v>3</v>
      </c>
      <c r="H86" s="15">
        <v>65.3</v>
      </c>
    </row>
    <row r="87" spans="1:8">
      <c r="A87" s="2">
        <v>85</v>
      </c>
      <c r="B87" s="9" t="s">
        <v>110</v>
      </c>
      <c r="C87" s="9" t="s">
        <v>111</v>
      </c>
      <c r="D87" s="4" t="s">
        <v>18</v>
      </c>
      <c r="E87" s="15">
        <v>0</v>
      </c>
      <c r="F87" s="7">
        <v>0</v>
      </c>
      <c r="G87" s="15">
        <v>4</v>
      </c>
      <c r="H87" s="15">
        <v>69.7</v>
      </c>
    </row>
    <row r="88" spans="1:8">
      <c r="A88" s="2">
        <v>86</v>
      </c>
      <c r="B88" s="9" t="s">
        <v>110</v>
      </c>
      <c r="C88" s="9" t="s">
        <v>112</v>
      </c>
      <c r="D88" s="4" t="s">
        <v>18</v>
      </c>
      <c r="E88" s="15">
        <v>0</v>
      </c>
      <c r="F88" s="15">
        <v>0</v>
      </c>
      <c r="G88" s="15">
        <v>5</v>
      </c>
      <c r="H88" s="15">
        <v>76.2</v>
      </c>
    </row>
    <row r="89" spans="1:8">
      <c r="A89" s="2">
        <v>87</v>
      </c>
      <c r="B89" s="9" t="s">
        <v>110</v>
      </c>
      <c r="C89" s="9" t="s">
        <v>113</v>
      </c>
      <c r="D89" s="4" t="s">
        <v>17</v>
      </c>
      <c r="E89" s="15">
        <v>0</v>
      </c>
      <c r="F89" s="15">
        <v>0</v>
      </c>
      <c r="G89" s="15">
        <v>5</v>
      </c>
      <c r="H89" s="15">
        <v>91.6</v>
      </c>
    </row>
    <row r="90" spans="1:8">
      <c r="A90" s="2">
        <v>88</v>
      </c>
      <c r="B90" s="9" t="s">
        <v>110</v>
      </c>
      <c r="C90" s="9" t="s">
        <v>113</v>
      </c>
      <c r="D90" s="4" t="s">
        <v>18</v>
      </c>
      <c r="E90" s="15">
        <v>0</v>
      </c>
      <c r="F90" s="15">
        <v>0</v>
      </c>
      <c r="G90" s="15">
        <v>7</v>
      </c>
      <c r="H90" s="15">
        <v>66.3</v>
      </c>
    </row>
    <row r="91" spans="1:8">
      <c r="A91" s="2">
        <v>89</v>
      </c>
      <c r="B91" s="9" t="s">
        <v>110</v>
      </c>
      <c r="C91" s="9" t="s">
        <v>114</v>
      </c>
      <c r="D91" s="4" t="s">
        <v>18</v>
      </c>
      <c r="E91" s="15">
        <v>0</v>
      </c>
      <c r="F91" s="15">
        <v>0</v>
      </c>
      <c r="G91" s="15">
        <v>3</v>
      </c>
      <c r="H91" s="15">
        <v>62.3</v>
      </c>
    </row>
    <row r="92" spans="1:8">
      <c r="A92" s="2">
        <v>90</v>
      </c>
      <c r="B92" s="9" t="s">
        <v>110</v>
      </c>
      <c r="C92" s="9" t="s">
        <v>115</v>
      </c>
      <c r="D92" s="4" t="s">
        <v>18</v>
      </c>
      <c r="E92" s="15">
        <v>0</v>
      </c>
      <c r="F92" s="7">
        <v>0</v>
      </c>
      <c r="G92" s="15">
        <v>4</v>
      </c>
      <c r="H92" s="15">
        <v>58</v>
      </c>
    </row>
    <row r="93" spans="1:8" ht="25.5">
      <c r="A93" s="2">
        <v>91</v>
      </c>
      <c r="B93" s="9" t="s">
        <v>116</v>
      </c>
      <c r="C93" s="9" t="s">
        <v>117</v>
      </c>
      <c r="D93" s="4" t="s">
        <v>32</v>
      </c>
      <c r="E93" s="15">
        <v>0</v>
      </c>
      <c r="F93" s="15">
        <v>0</v>
      </c>
      <c r="G93" s="15">
        <v>5</v>
      </c>
      <c r="H93" s="15">
        <v>70.5</v>
      </c>
    </row>
    <row r="94" spans="1:8" ht="25.5">
      <c r="A94" s="2">
        <v>92</v>
      </c>
      <c r="B94" s="9" t="s">
        <v>116</v>
      </c>
      <c r="C94" s="9" t="s">
        <v>118</v>
      </c>
      <c r="D94" s="4" t="s">
        <v>32</v>
      </c>
      <c r="E94" s="15">
        <v>2</v>
      </c>
      <c r="F94" s="54">
        <v>24.4</v>
      </c>
      <c r="G94" s="15">
        <v>8</v>
      </c>
      <c r="H94" s="15">
        <v>76.7</v>
      </c>
    </row>
    <row r="95" spans="1:8">
      <c r="A95" s="2">
        <v>93</v>
      </c>
      <c r="B95" s="9" t="s">
        <v>116</v>
      </c>
      <c r="C95" s="9" t="s">
        <v>119</v>
      </c>
      <c r="D95" s="4" t="s">
        <v>18</v>
      </c>
      <c r="E95" s="15">
        <v>0</v>
      </c>
      <c r="F95" s="7">
        <v>0</v>
      </c>
      <c r="G95" s="15">
        <v>3</v>
      </c>
      <c r="H95" s="15">
        <v>54.8</v>
      </c>
    </row>
    <row r="96" spans="1:8" ht="25.5">
      <c r="A96" s="2">
        <v>94</v>
      </c>
      <c r="B96" s="9" t="s">
        <v>116</v>
      </c>
      <c r="C96" s="9" t="s">
        <v>120</v>
      </c>
      <c r="D96" s="4" t="s">
        <v>32</v>
      </c>
      <c r="E96" s="15">
        <v>1</v>
      </c>
      <c r="F96" s="54">
        <v>8.6999999999999993</v>
      </c>
      <c r="G96" s="15">
        <v>7</v>
      </c>
      <c r="H96" s="15">
        <v>75.400000000000006</v>
      </c>
    </row>
    <row r="97" spans="1:8">
      <c r="A97" s="2">
        <v>95</v>
      </c>
      <c r="B97" s="9" t="s">
        <v>121</v>
      </c>
      <c r="C97" s="9" t="s">
        <v>122</v>
      </c>
      <c r="D97" s="4" t="s">
        <v>18</v>
      </c>
      <c r="E97" s="15">
        <v>0</v>
      </c>
      <c r="F97" s="7">
        <v>0</v>
      </c>
      <c r="G97" s="15">
        <v>3</v>
      </c>
      <c r="H97" s="15">
        <v>60.7</v>
      </c>
    </row>
    <row r="98" spans="1:8">
      <c r="A98" s="2">
        <v>96</v>
      </c>
      <c r="B98" s="9" t="s">
        <v>121</v>
      </c>
      <c r="C98" s="9" t="s">
        <v>123</v>
      </c>
      <c r="D98" s="4" t="s">
        <v>18</v>
      </c>
      <c r="E98" s="15">
        <v>0</v>
      </c>
      <c r="F98" s="15">
        <v>0</v>
      </c>
      <c r="G98" s="15">
        <v>3</v>
      </c>
      <c r="H98" s="15">
        <v>66.400000000000006</v>
      </c>
    </row>
    <row r="99" spans="1:8">
      <c r="A99" s="2">
        <v>97</v>
      </c>
      <c r="B99" s="9" t="s">
        <v>121</v>
      </c>
      <c r="C99" s="9" t="s">
        <v>124</v>
      </c>
      <c r="D99" s="4" t="s">
        <v>18</v>
      </c>
      <c r="E99" s="15">
        <v>0</v>
      </c>
      <c r="F99" s="15">
        <v>0</v>
      </c>
      <c r="G99" s="15">
        <v>3</v>
      </c>
      <c r="H99" s="15">
        <v>77.8</v>
      </c>
    </row>
    <row r="100" spans="1:8">
      <c r="A100" s="2">
        <v>98</v>
      </c>
      <c r="B100" s="9" t="s">
        <v>121</v>
      </c>
      <c r="C100" s="9" t="s">
        <v>125</v>
      </c>
      <c r="D100" s="4" t="s">
        <v>18</v>
      </c>
      <c r="E100" s="15">
        <v>0</v>
      </c>
      <c r="F100" s="15">
        <v>0</v>
      </c>
      <c r="G100" s="15">
        <v>4</v>
      </c>
      <c r="H100" s="15">
        <v>51.6</v>
      </c>
    </row>
    <row r="101" spans="1:8">
      <c r="A101" s="2">
        <v>99</v>
      </c>
      <c r="B101" s="9" t="s">
        <v>121</v>
      </c>
      <c r="C101" s="9" t="s">
        <v>126</v>
      </c>
      <c r="D101" s="4" t="s">
        <v>18</v>
      </c>
      <c r="E101" s="15">
        <v>1</v>
      </c>
      <c r="F101" s="54">
        <v>7.8</v>
      </c>
      <c r="G101" s="15">
        <v>2</v>
      </c>
      <c r="H101" s="15">
        <v>52.1</v>
      </c>
    </row>
    <row r="102" spans="1:8" ht="25.5">
      <c r="A102" s="2">
        <v>100</v>
      </c>
      <c r="B102" s="9" t="s">
        <v>121</v>
      </c>
      <c r="C102" s="9" t="s">
        <v>127</v>
      </c>
      <c r="D102" s="4" t="s">
        <v>32</v>
      </c>
      <c r="E102" s="15">
        <v>0</v>
      </c>
      <c r="F102" s="15">
        <v>0</v>
      </c>
      <c r="G102" s="15">
        <v>3</v>
      </c>
      <c r="H102" s="15">
        <v>77.5</v>
      </c>
    </row>
    <row r="103" spans="1:8">
      <c r="A103" s="2">
        <v>101</v>
      </c>
      <c r="B103" s="9" t="s">
        <v>121</v>
      </c>
      <c r="C103" s="9" t="s">
        <v>128</v>
      </c>
      <c r="D103" s="4" t="s">
        <v>18</v>
      </c>
      <c r="E103" s="15">
        <v>0</v>
      </c>
      <c r="F103" s="15">
        <v>0</v>
      </c>
      <c r="G103" s="15">
        <v>4</v>
      </c>
      <c r="H103" s="15">
        <v>80.2</v>
      </c>
    </row>
    <row r="104" spans="1:8">
      <c r="A104" s="2">
        <v>102</v>
      </c>
      <c r="B104" s="9" t="s">
        <v>121</v>
      </c>
      <c r="C104" s="9" t="s">
        <v>129</v>
      </c>
      <c r="D104" s="4" t="s">
        <v>18</v>
      </c>
      <c r="E104" s="15">
        <v>1</v>
      </c>
      <c r="F104" s="54">
        <v>7.7</v>
      </c>
      <c r="G104" s="15">
        <v>5</v>
      </c>
      <c r="H104" s="15">
        <v>73.5</v>
      </c>
    </row>
    <row r="105" spans="1:8" ht="25.5">
      <c r="A105" s="2">
        <v>103</v>
      </c>
      <c r="B105" s="9" t="s">
        <v>121</v>
      </c>
      <c r="C105" s="9" t="s">
        <v>130</v>
      </c>
      <c r="D105" s="4" t="s">
        <v>32</v>
      </c>
      <c r="E105" s="15">
        <v>3</v>
      </c>
      <c r="F105" s="54">
        <v>19.2</v>
      </c>
      <c r="G105" s="15">
        <v>19</v>
      </c>
      <c r="H105" s="15">
        <v>87.9</v>
      </c>
    </row>
    <row r="106" spans="1:8">
      <c r="A106" s="2">
        <v>104</v>
      </c>
      <c r="B106" s="9" t="s">
        <v>121</v>
      </c>
      <c r="C106" s="9" t="s">
        <v>131</v>
      </c>
      <c r="D106" s="4" t="s">
        <v>18</v>
      </c>
      <c r="E106" s="15">
        <v>0</v>
      </c>
      <c r="F106" s="7">
        <v>0</v>
      </c>
      <c r="G106" s="15">
        <v>1</v>
      </c>
      <c r="H106" s="15">
        <v>70.8</v>
      </c>
    </row>
    <row r="107" spans="1:8">
      <c r="A107" s="2">
        <v>105</v>
      </c>
      <c r="B107" s="9" t="s">
        <v>121</v>
      </c>
      <c r="C107" s="9" t="s">
        <v>132</v>
      </c>
      <c r="D107" s="4" t="s">
        <v>18</v>
      </c>
      <c r="E107" s="15">
        <v>0</v>
      </c>
      <c r="F107" s="15">
        <v>0</v>
      </c>
      <c r="G107" s="15">
        <v>4</v>
      </c>
      <c r="H107" s="15">
        <v>53.2</v>
      </c>
    </row>
    <row r="108" spans="1:8">
      <c r="A108" s="2">
        <v>106</v>
      </c>
      <c r="B108" s="9" t="s">
        <v>133</v>
      </c>
      <c r="C108" s="9" t="s">
        <v>134</v>
      </c>
      <c r="D108" s="4" t="s">
        <v>17</v>
      </c>
      <c r="E108" s="15">
        <v>2</v>
      </c>
      <c r="F108" s="54">
        <v>10</v>
      </c>
      <c r="G108" s="15">
        <v>6</v>
      </c>
      <c r="H108" s="15">
        <v>77</v>
      </c>
    </row>
    <row r="109" spans="1:8">
      <c r="A109" s="2">
        <v>107</v>
      </c>
      <c r="B109" s="9" t="s">
        <v>133</v>
      </c>
      <c r="C109" s="9" t="s">
        <v>134</v>
      </c>
      <c r="D109" s="4" t="s">
        <v>18</v>
      </c>
      <c r="E109" s="15">
        <v>0</v>
      </c>
      <c r="F109" s="7">
        <v>0</v>
      </c>
      <c r="G109" s="15">
        <v>5</v>
      </c>
      <c r="H109" s="15">
        <v>38.200000000000003</v>
      </c>
    </row>
    <row r="110" spans="1:8">
      <c r="A110" s="2">
        <v>108</v>
      </c>
      <c r="B110" s="9" t="s">
        <v>133</v>
      </c>
      <c r="C110" s="9" t="s">
        <v>135</v>
      </c>
      <c r="D110" s="4" t="s">
        <v>18</v>
      </c>
      <c r="E110" s="15">
        <v>1</v>
      </c>
      <c r="F110" s="54">
        <v>19.2</v>
      </c>
      <c r="G110" s="15">
        <v>7</v>
      </c>
      <c r="H110" s="15">
        <v>70.2</v>
      </c>
    </row>
    <row r="111" spans="1:8">
      <c r="A111" s="2">
        <v>109</v>
      </c>
      <c r="B111" s="9" t="s">
        <v>133</v>
      </c>
      <c r="C111" s="9" t="s">
        <v>136</v>
      </c>
      <c r="D111" s="4" t="s">
        <v>18</v>
      </c>
      <c r="E111" s="15">
        <v>5</v>
      </c>
      <c r="F111" s="54">
        <v>23.2</v>
      </c>
      <c r="G111" s="15">
        <v>13</v>
      </c>
      <c r="H111" s="15">
        <v>75.400000000000006</v>
      </c>
    </row>
    <row r="112" spans="1:8">
      <c r="A112" s="2">
        <v>110</v>
      </c>
      <c r="B112" s="9" t="s">
        <v>133</v>
      </c>
      <c r="C112" s="9" t="s">
        <v>137</v>
      </c>
      <c r="D112" s="4" t="s">
        <v>18</v>
      </c>
      <c r="E112" s="15">
        <v>1</v>
      </c>
      <c r="F112" s="54">
        <v>6.2</v>
      </c>
      <c r="G112" s="15">
        <v>7</v>
      </c>
      <c r="H112" s="15">
        <v>50.2</v>
      </c>
    </row>
    <row r="113" spans="1:8">
      <c r="A113" s="2">
        <v>111</v>
      </c>
      <c r="B113" s="9" t="s">
        <v>133</v>
      </c>
      <c r="C113" s="9" t="s">
        <v>138</v>
      </c>
      <c r="D113" s="4" t="s">
        <v>18</v>
      </c>
      <c r="E113" s="15">
        <v>0</v>
      </c>
      <c r="F113" s="54">
        <v>0</v>
      </c>
      <c r="G113" s="15">
        <v>6</v>
      </c>
      <c r="H113" s="15">
        <v>68.3</v>
      </c>
    </row>
    <row r="114" spans="1:8">
      <c r="A114" s="2">
        <v>112</v>
      </c>
      <c r="B114" s="9" t="s">
        <v>133</v>
      </c>
      <c r="C114" s="9" t="s">
        <v>139</v>
      </c>
      <c r="D114" s="4" t="s">
        <v>18</v>
      </c>
      <c r="E114" s="15">
        <v>3</v>
      </c>
      <c r="F114" s="54">
        <v>13.3</v>
      </c>
      <c r="G114" s="15">
        <v>9</v>
      </c>
      <c r="H114" s="15">
        <v>68</v>
      </c>
    </row>
    <row r="115" spans="1:8">
      <c r="A115" s="2">
        <v>113</v>
      </c>
      <c r="B115" s="9" t="s">
        <v>133</v>
      </c>
      <c r="C115" s="9" t="s">
        <v>140</v>
      </c>
      <c r="D115" s="4" t="s">
        <v>18</v>
      </c>
      <c r="E115" s="15">
        <v>0</v>
      </c>
      <c r="F115" s="15">
        <v>0</v>
      </c>
      <c r="G115" s="15">
        <v>2</v>
      </c>
      <c r="H115" s="15">
        <v>86.9</v>
      </c>
    </row>
    <row r="116" spans="1:8">
      <c r="A116" s="2">
        <v>114</v>
      </c>
      <c r="B116" s="9" t="s">
        <v>133</v>
      </c>
      <c r="C116" s="9" t="s">
        <v>141</v>
      </c>
      <c r="D116" s="4" t="s">
        <v>18</v>
      </c>
      <c r="E116" s="15">
        <v>2</v>
      </c>
      <c r="F116" s="54">
        <v>6.7</v>
      </c>
      <c r="G116" s="15">
        <v>12</v>
      </c>
      <c r="H116" s="15">
        <v>64.7</v>
      </c>
    </row>
    <row r="117" spans="1:8">
      <c r="A117" s="2">
        <v>115</v>
      </c>
      <c r="B117" s="9" t="s">
        <v>142</v>
      </c>
      <c r="C117" s="9" t="s">
        <v>143</v>
      </c>
      <c r="D117" s="4" t="s">
        <v>18</v>
      </c>
      <c r="E117" s="15">
        <v>1</v>
      </c>
      <c r="F117" s="54">
        <v>8.1999999999999993</v>
      </c>
      <c r="G117" s="15">
        <v>3</v>
      </c>
      <c r="H117" s="15">
        <v>80.2</v>
      </c>
    </row>
    <row r="118" spans="1:8">
      <c r="A118" s="2">
        <v>116</v>
      </c>
      <c r="B118" s="9" t="s">
        <v>142</v>
      </c>
      <c r="C118" s="9" t="s">
        <v>144</v>
      </c>
      <c r="D118" s="4" t="s">
        <v>18</v>
      </c>
      <c r="E118" s="15">
        <v>1</v>
      </c>
      <c r="F118" s="54">
        <v>21.3</v>
      </c>
      <c r="G118" s="15">
        <v>2</v>
      </c>
      <c r="H118" s="15">
        <v>69.8</v>
      </c>
    </row>
    <row r="119" spans="1:8">
      <c r="A119" s="2">
        <v>117</v>
      </c>
      <c r="B119" s="9" t="s">
        <v>142</v>
      </c>
      <c r="C119" s="9" t="s">
        <v>145</v>
      </c>
      <c r="D119" s="4" t="s">
        <v>18</v>
      </c>
      <c r="E119" s="15">
        <v>1</v>
      </c>
      <c r="F119" s="54">
        <v>10.1</v>
      </c>
      <c r="G119" s="15">
        <v>8</v>
      </c>
      <c r="H119" s="15">
        <v>80.099999999999994</v>
      </c>
    </row>
    <row r="120" spans="1:8">
      <c r="A120" s="2">
        <v>118</v>
      </c>
      <c r="B120" s="9" t="s">
        <v>142</v>
      </c>
      <c r="C120" s="9" t="s">
        <v>146</v>
      </c>
      <c r="D120" s="4" t="s">
        <v>18</v>
      </c>
      <c r="E120" s="15">
        <v>1</v>
      </c>
      <c r="F120" s="54">
        <v>11</v>
      </c>
      <c r="G120" s="15">
        <v>3</v>
      </c>
      <c r="H120" s="15">
        <v>78.3</v>
      </c>
    </row>
    <row r="121" spans="1:8">
      <c r="A121" s="2">
        <v>119</v>
      </c>
      <c r="B121" s="9" t="s">
        <v>142</v>
      </c>
      <c r="C121" s="9" t="s">
        <v>147</v>
      </c>
      <c r="D121" s="4" t="s">
        <v>18</v>
      </c>
      <c r="E121" s="15">
        <v>1</v>
      </c>
      <c r="F121" s="54">
        <v>20.100000000000001</v>
      </c>
      <c r="G121" s="15">
        <v>3</v>
      </c>
      <c r="H121" s="15">
        <v>72</v>
      </c>
    </row>
    <row r="122" spans="1:8" ht="25.5">
      <c r="A122" s="2">
        <v>120</v>
      </c>
      <c r="B122" s="9" t="s">
        <v>142</v>
      </c>
      <c r="C122" s="9" t="s">
        <v>148</v>
      </c>
      <c r="D122" s="4" t="s">
        <v>32</v>
      </c>
      <c r="E122" s="15">
        <v>3</v>
      </c>
      <c r="F122" s="54">
        <v>15.1</v>
      </c>
      <c r="G122" s="15">
        <v>11</v>
      </c>
      <c r="H122" s="15">
        <v>76</v>
      </c>
    </row>
    <row r="123" spans="1:8">
      <c r="A123" s="2">
        <v>121</v>
      </c>
      <c r="B123" s="9" t="s">
        <v>149</v>
      </c>
      <c r="C123" s="9" t="s">
        <v>150</v>
      </c>
      <c r="D123" s="4" t="s">
        <v>18</v>
      </c>
      <c r="E123" s="15">
        <v>0</v>
      </c>
      <c r="F123" s="15">
        <v>0</v>
      </c>
      <c r="G123" s="15">
        <v>3</v>
      </c>
      <c r="H123" s="15">
        <v>53.8</v>
      </c>
    </row>
    <row r="124" spans="1:8">
      <c r="A124" s="2">
        <v>122</v>
      </c>
      <c r="B124" s="9" t="s">
        <v>149</v>
      </c>
      <c r="C124" s="9" t="s">
        <v>151</v>
      </c>
      <c r="D124" s="4" t="s">
        <v>18</v>
      </c>
      <c r="E124" s="15">
        <v>1</v>
      </c>
      <c r="F124" s="54">
        <v>14</v>
      </c>
      <c r="G124" s="15">
        <v>1</v>
      </c>
      <c r="H124" s="15">
        <v>50.5</v>
      </c>
    </row>
    <row r="125" spans="1:8">
      <c r="A125" s="2">
        <v>123</v>
      </c>
      <c r="B125" s="9" t="s">
        <v>149</v>
      </c>
      <c r="C125" s="9" t="s">
        <v>152</v>
      </c>
      <c r="D125" s="4" t="s">
        <v>18</v>
      </c>
      <c r="E125" s="15">
        <v>0</v>
      </c>
      <c r="F125" s="7">
        <v>0</v>
      </c>
      <c r="G125" s="15">
        <v>1</v>
      </c>
      <c r="H125" s="15" t="s">
        <v>515</v>
      </c>
    </row>
    <row r="126" spans="1:8">
      <c r="A126" s="2">
        <v>124</v>
      </c>
      <c r="B126" s="12" t="s">
        <v>149</v>
      </c>
      <c r="C126" s="12" t="s">
        <v>153</v>
      </c>
      <c r="D126" s="14" t="s">
        <v>18</v>
      </c>
      <c r="E126" s="15">
        <v>0</v>
      </c>
      <c r="F126" s="15">
        <v>0</v>
      </c>
      <c r="G126" s="15">
        <v>10</v>
      </c>
      <c r="H126" s="15">
        <v>60</v>
      </c>
    </row>
    <row r="127" spans="1:8">
      <c r="A127" s="2">
        <v>125</v>
      </c>
      <c r="B127" s="9" t="s">
        <v>149</v>
      </c>
      <c r="C127" s="9" t="s">
        <v>154</v>
      </c>
      <c r="D127" s="4" t="s">
        <v>17</v>
      </c>
      <c r="E127" s="15">
        <v>1</v>
      </c>
      <c r="F127" s="54">
        <v>5.7</v>
      </c>
      <c r="G127" s="15">
        <v>5</v>
      </c>
      <c r="H127" s="15">
        <v>95.6</v>
      </c>
    </row>
    <row r="128" spans="1:8">
      <c r="A128" s="2">
        <v>126</v>
      </c>
      <c r="B128" s="9" t="s">
        <v>155</v>
      </c>
      <c r="C128" s="9" t="s">
        <v>156</v>
      </c>
      <c r="D128" s="4" t="s">
        <v>18</v>
      </c>
      <c r="E128" s="55">
        <v>0</v>
      </c>
      <c r="F128" s="7">
        <v>0</v>
      </c>
      <c r="G128" s="15">
        <v>1</v>
      </c>
      <c r="H128" s="15">
        <v>68.900000000000006</v>
      </c>
    </row>
    <row r="129" spans="1:8">
      <c r="A129" s="2">
        <v>127</v>
      </c>
      <c r="B129" s="9" t="s">
        <v>155</v>
      </c>
      <c r="C129" s="9" t="s">
        <v>157</v>
      </c>
      <c r="D129" s="4" t="s">
        <v>18</v>
      </c>
      <c r="E129" s="15">
        <v>0</v>
      </c>
      <c r="F129" s="7">
        <v>0</v>
      </c>
      <c r="G129" s="15">
        <v>2</v>
      </c>
      <c r="H129" s="15">
        <v>60.6</v>
      </c>
    </row>
    <row r="130" spans="1:8" ht="25.5">
      <c r="A130" s="2">
        <v>128</v>
      </c>
      <c r="B130" s="9" t="s">
        <v>155</v>
      </c>
      <c r="C130" s="9" t="s">
        <v>158</v>
      </c>
      <c r="D130" s="4" t="s">
        <v>32</v>
      </c>
      <c r="E130" s="15">
        <v>2</v>
      </c>
      <c r="F130" s="54">
        <v>15.2</v>
      </c>
      <c r="G130" s="15">
        <v>7</v>
      </c>
      <c r="H130" s="15">
        <v>82.4</v>
      </c>
    </row>
    <row r="131" spans="1:8">
      <c r="A131" s="2">
        <v>129</v>
      </c>
      <c r="B131" s="9" t="s">
        <v>155</v>
      </c>
      <c r="C131" s="9" t="s">
        <v>159</v>
      </c>
      <c r="D131" s="4" t="s">
        <v>18</v>
      </c>
      <c r="E131" s="15">
        <v>1</v>
      </c>
      <c r="F131" s="54">
        <v>14</v>
      </c>
      <c r="G131" s="15">
        <v>5</v>
      </c>
      <c r="H131" s="15">
        <v>70</v>
      </c>
    </row>
    <row r="132" spans="1:8" ht="25.5">
      <c r="A132" s="2">
        <v>130</v>
      </c>
      <c r="B132" s="9" t="s">
        <v>155</v>
      </c>
      <c r="C132" s="9" t="s">
        <v>160</v>
      </c>
      <c r="D132" s="4" t="s">
        <v>32</v>
      </c>
      <c r="E132" s="15">
        <v>1</v>
      </c>
      <c r="F132" s="54">
        <v>8.8000000000000007</v>
      </c>
      <c r="G132" s="15">
        <v>1</v>
      </c>
      <c r="H132" s="15">
        <v>64.3</v>
      </c>
    </row>
    <row r="133" spans="1:8">
      <c r="A133" s="2">
        <v>131</v>
      </c>
      <c r="B133" s="9" t="s">
        <v>155</v>
      </c>
      <c r="C133" s="9" t="s">
        <v>161</v>
      </c>
      <c r="D133" s="4" t="s">
        <v>18</v>
      </c>
      <c r="E133" s="15">
        <v>0</v>
      </c>
      <c r="F133" s="15">
        <v>0</v>
      </c>
      <c r="G133" s="15">
        <v>7</v>
      </c>
      <c r="H133" s="15">
        <v>54.1</v>
      </c>
    </row>
    <row r="134" spans="1:8" ht="25.5">
      <c r="A134" s="2">
        <v>132</v>
      </c>
      <c r="B134" s="9" t="s">
        <v>155</v>
      </c>
      <c r="C134" s="9" t="s">
        <v>162</v>
      </c>
      <c r="D134" s="4" t="s">
        <v>32</v>
      </c>
      <c r="E134" s="15">
        <v>0</v>
      </c>
      <c r="F134" s="15">
        <v>0</v>
      </c>
      <c r="G134" s="15">
        <v>3</v>
      </c>
      <c r="H134" s="15">
        <v>35.5</v>
      </c>
    </row>
    <row r="135" spans="1:8">
      <c r="A135" s="2">
        <v>133</v>
      </c>
      <c r="B135" s="9" t="s">
        <v>155</v>
      </c>
      <c r="C135" s="9" t="s">
        <v>163</v>
      </c>
      <c r="D135" s="4" t="s">
        <v>17</v>
      </c>
      <c r="E135" s="15">
        <v>0</v>
      </c>
      <c r="F135" s="15">
        <v>0</v>
      </c>
      <c r="G135" s="15">
        <v>1</v>
      </c>
      <c r="H135" s="15">
        <v>75.900000000000006</v>
      </c>
    </row>
    <row r="136" spans="1:8">
      <c r="A136" s="2">
        <v>134</v>
      </c>
      <c r="B136" s="9" t="s">
        <v>155</v>
      </c>
      <c r="C136" s="9" t="s">
        <v>163</v>
      </c>
      <c r="D136" s="4" t="s">
        <v>18</v>
      </c>
      <c r="E136" s="15">
        <v>0</v>
      </c>
      <c r="F136" s="15">
        <v>0</v>
      </c>
      <c r="G136" s="15">
        <v>5</v>
      </c>
      <c r="H136" s="15">
        <v>72.7</v>
      </c>
    </row>
    <row r="137" spans="1:8">
      <c r="A137" s="2">
        <v>135</v>
      </c>
      <c r="B137" s="9" t="s">
        <v>155</v>
      </c>
      <c r="C137" s="9" t="s">
        <v>164</v>
      </c>
      <c r="D137" s="4" t="s">
        <v>18</v>
      </c>
      <c r="E137" s="15">
        <v>0</v>
      </c>
      <c r="F137" s="7">
        <v>0</v>
      </c>
      <c r="G137" s="15">
        <v>2</v>
      </c>
      <c r="H137" s="15">
        <v>69.3</v>
      </c>
    </row>
    <row r="138" spans="1:8" ht="25.5">
      <c r="A138" s="2">
        <v>136</v>
      </c>
      <c r="B138" s="9" t="s">
        <v>155</v>
      </c>
      <c r="C138" s="9" t="s">
        <v>165</v>
      </c>
      <c r="D138" s="4" t="s">
        <v>32</v>
      </c>
      <c r="E138" s="15">
        <v>1</v>
      </c>
      <c r="F138" s="54">
        <v>19.600000000000001</v>
      </c>
      <c r="G138" s="15">
        <v>4</v>
      </c>
      <c r="H138" s="15">
        <v>66.8</v>
      </c>
    </row>
    <row r="139" spans="1:8" ht="25.5">
      <c r="A139" s="2">
        <v>137</v>
      </c>
      <c r="B139" s="9" t="s">
        <v>155</v>
      </c>
      <c r="C139" s="9" t="s">
        <v>166</v>
      </c>
      <c r="D139" s="4" t="s">
        <v>32</v>
      </c>
      <c r="E139" s="15">
        <v>1</v>
      </c>
      <c r="F139" s="54">
        <v>4.5</v>
      </c>
      <c r="G139" s="15">
        <v>5</v>
      </c>
      <c r="H139" s="15">
        <v>84.4</v>
      </c>
    </row>
    <row r="140" spans="1:8">
      <c r="A140" s="2">
        <v>138</v>
      </c>
      <c r="B140" s="9" t="s">
        <v>155</v>
      </c>
      <c r="C140" s="9" t="s">
        <v>167</v>
      </c>
      <c r="D140" s="4" t="s">
        <v>18</v>
      </c>
      <c r="E140" s="15">
        <v>0</v>
      </c>
      <c r="F140" s="15">
        <v>0</v>
      </c>
      <c r="G140" s="15">
        <v>6</v>
      </c>
      <c r="H140" s="15">
        <v>74</v>
      </c>
    </row>
    <row r="141" spans="1:8" ht="25.5">
      <c r="A141" s="2">
        <v>139</v>
      </c>
      <c r="B141" s="9" t="s">
        <v>168</v>
      </c>
      <c r="C141" s="9" t="s">
        <v>169</v>
      </c>
      <c r="D141" s="4" t="s">
        <v>32</v>
      </c>
      <c r="E141" s="15">
        <v>2</v>
      </c>
      <c r="F141" s="54">
        <v>20.2</v>
      </c>
      <c r="G141" s="15">
        <v>6</v>
      </c>
      <c r="H141" s="15">
        <v>77.900000000000006</v>
      </c>
    </row>
    <row r="142" spans="1:8">
      <c r="A142" s="2">
        <v>140</v>
      </c>
      <c r="B142" s="9" t="s">
        <v>168</v>
      </c>
      <c r="C142" s="9" t="s">
        <v>170</v>
      </c>
      <c r="D142" s="4" t="s">
        <v>18</v>
      </c>
      <c r="E142" s="15">
        <v>0</v>
      </c>
      <c r="F142" s="15">
        <v>0</v>
      </c>
      <c r="G142" s="15">
        <v>3</v>
      </c>
      <c r="H142" s="15">
        <v>66.900000000000006</v>
      </c>
    </row>
    <row r="143" spans="1:8" ht="25.5">
      <c r="A143" s="2">
        <v>141</v>
      </c>
      <c r="B143" s="9" t="s">
        <v>168</v>
      </c>
      <c r="C143" s="9" t="s">
        <v>171</v>
      </c>
      <c r="D143" s="4" t="s">
        <v>32</v>
      </c>
      <c r="E143" s="15">
        <v>0</v>
      </c>
      <c r="F143" s="15">
        <v>0</v>
      </c>
      <c r="G143" s="15">
        <v>5</v>
      </c>
      <c r="H143" s="15">
        <v>77.2</v>
      </c>
    </row>
    <row r="144" spans="1:8" ht="25.5">
      <c r="A144" s="2">
        <v>142</v>
      </c>
      <c r="B144" s="9" t="s">
        <v>168</v>
      </c>
      <c r="C144" s="9" t="s">
        <v>172</v>
      </c>
      <c r="D144" s="4" t="s">
        <v>32</v>
      </c>
      <c r="E144" s="15">
        <v>0</v>
      </c>
      <c r="F144" s="7">
        <v>0</v>
      </c>
      <c r="G144" s="15">
        <v>5</v>
      </c>
      <c r="H144" s="15">
        <v>51.3</v>
      </c>
    </row>
    <row r="145" spans="1:8">
      <c r="A145" s="2">
        <v>143</v>
      </c>
      <c r="B145" s="18" t="s">
        <v>168</v>
      </c>
      <c r="C145" s="18" t="s">
        <v>112</v>
      </c>
      <c r="D145" s="16" t="s">
        <v>18</v>
      </c>
      <c r="E145" s="15">
        <v>0</v>
      </c>
      <c r="F145" s="15">
        <v>0</v>
      </c>
      <c r="G145" s="15">
        <v>4</v>
      </c>
      <c r="H145" s="15">
        <v>67.400000000000006</v>
      </c>
    </row>
    <row r="146" spans="1:8" ht="25.5">
      <c r="A146" s="19">
        <v>144</v>
      </c>
      <c r="B146" s="8" t="s">
        <v>168</v>
      </c>
      <c r="C146" s="8" t="s">
        <v>173</v>
      </c>
      <c r="D146" s="20" t="s">
        <v>32</v>
      </c>
      <c r="E146" s="15">
        <v>1</v>
      </c>
      <c r="F146" s="54">
        <v>4.7</v>
      </c>
      <c r="G146" s="15">
        <v>12</v>
      </c>
      <c r="H146" s="15">
        <v>70.2</v>
      </c>
    </row>
    <row r="147" spans="1:8">
      <c r="A147" s="164" t="s">
        <v>174</v>
      </c>
      <c r="B147" s="164"/>
      <c r="C147" s="164"/>
      <c r="D147" s="165"/>
      <c r="E147" s="146">
        <f>SUM(E3:E146)</f>
        <v>227</v>
      </c>
      <c r="F147" s="147">
        <f>AVERAGE(F3:F146)</f>
        <v>6.2666666666666693</v>
      </c>
      <c r="G147" s="146">
        <f>SUM(G3:G146)</f>
        <v>1067</v>
      </c>
      <c r="H147" s="146">
        <v>81.7</v>
      </c>
    </row>
  </sheetData>
  <mergeCells count="1">
    <mergeCell ref="A147:D1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5"/>
  <sheetViews>
    <sheetView workbookViewId="0">
      <selection activeCell="E9" sqref="E9"/>
    </sheetView>
  </sheetViews>
  <sheetFormatPr defaultRowHeight="15"/>
  <cols>
    <col min="2" max="2" width="14.7109375" customWidth="1"/>
    <col min="3" max="3" width="14.140625" customWidth="1"/>
    <col min="5" max="5" width="13.5703125" customWidth="1"/>
    <col min="6" max="6" width="17" customWidth="1"/>
    <col min="8" max="8" width="19.28515625" customWidth="1"/>
    <col min="9" max="9" width="16.7109375" customWidth="1"/>
    <col min="10" max="10" width="14.28515625" customWidth="1"/>
    <col min="11" max="11" width="16.42578125" customWidth="1"/>
    <col min="12" max="13" width="15.85546875" customWidth="1"/>
    <col min="14" max="14" width="13.140625" customWidth="1"/>
    <col min="15" max="15" width="16" customWidth="1"/>
    <col min="16" max="16" width="12.5703125" customWidth="1"/>
    <col min="17" max="17" width="14.42578125" customWidth="1"/>
  </cols>
  <sheetData>
    <row r="1" spans="1:17" ht="26.25" thickTop="1">
      <c r="A1" s="22" t="s">
        <v>0</v>
      </c>
      <c r="B1" s="23" t="s">
        <v>1</v>
      </c>
      <c r="C1" s="23" t="s">
        <v>2</v>
      </c>
      <c r="D1" s="23" t="s">
        <v>3</v>
      </c>
      <c r="E1" s="25" t="s">
        <v>213</v>
      </c>
      <c r="F1" s="25" t="s">
        <v>214</v>
      </c>
      <c r="G1" s="25" t="s">
        <v>215</v>
      </c>
      <c r="H1" s="25" t="s">
        <v>216</v>
      </c>
      <c r="I1" s="25" t="s">
        <v>217</v>
      </c>
      <c r="J1" s="25" t="s">
        <v>218</v>
      </c>
      <c r="K1" s="25" t="s">
        <v>219</v>
      </c>
      <c r="L1" s="25" t="s">
        <v>220</v>
      </c>
      <c r="M1" s="25" t="s">
        <v>221</v>
      </c>
      <c r="N1" s="25" t="s">
        <v>222</v>
      </c>
      <c r="O1" s="25" t="s">
        <v>223</v>
      </c>
      <c r="P1" s="25" t="s">
        <v>224</v>
      </c>
      <c r="Q1" s="25" t="s">
        <v>225</v>
      </c>
    </row>
    <row r="2" spans="1:17" ht="15.75" thickBot="1">
      <c r="A2" s="27" t="s">
        <v>179</v>
      </c>
      <c r="B2" s="28" t="s">
        <v>179</v>
      </c>
      <c r="C2" s="28" t="s">
        <v>179</v>
      </c>
      <c r="D2" s="29"/>
      <c r="E2" s="30"/>
      <c r="F2" s="30"/>
      <c r="G2" s="30"/>
      <c r="H2" s="40"/>
      <c r="I2" s="31"/>
      <c r="J2" s="30"/>
      <c r="K2" s="30"/>
      <c r="L2" s="30"/>
      <c r="M2" s="30"/>
      <c r="N2" s="30"/>
      <c r="O2" s="30"/>
      <c r="P2" s="65"/>
      <c r="Q2" s="65"/>
    </row>
    <row r="3" spans="1:17" ht="26.25" thickTop="1">
      <c r="A3" s="32">
        <v>1</v>
      </c>
      <c r="B3" s="33" t="s">
        <v>15</v>
      </c>
      <c r="C3" s="33" t="s">
        <v>16</v>
      </c>
      <c r="D3" s="44" t="s">
        <v>17</v>
      </c>
      <c r="E3" s="50">
        <v>0</v>
      </c>
      <c r="F3" s="76">
        <v>1</v>
      </c>
      <c r="G3" s="76">
        <v>0</v>
      </c>
      <c r="H3" s="66">
        <v>1</v>
      </c>
      <c r="I3" s="76">
        <v>1</v>
      </c>
      <c r="J3" s="67">
        <v>0</v>
      </c>
      <c r="K3" s="76">
        <v>0</v>
      </c>
      <c r="L3" s="76">
        <v>0</v>
      </c>
      <c r="M3" s="76">
        <v>1</v>
      </c>
      <c r="N3" s="76">
        <v>1</v>
      </c>
      <c r="O3" s="76">
        <v>1</v>
      </c>
      <c r="P3" s="75">
        <v>0</v>
      </c>
      <c r="Q3" s="77">
        <v>0</v>
      </c>
    </row>
    <row r="4" spans="1:17" ht="25.5">
      <c r="A4" s="32">
        <v>2</v>
      </c>
      <c r="B4" s="33" t="s">
        <v>15</v>
      </c>
      <c r="C4" s="33" t="s">
        <v>16</v>
      </c>
      <c r="D4" s="44" t="s">
        <v>18</v>
      </c>
      <c r="E4" s="50">
        <v>1</v>
      </c>
      <c r="F4" s="76">
        <v>0</v>
      </c>
      <c r="G4" s="76">
        <v>0</v>
      </c>
      <c r="H4" s="66">
        <v>1</v>
      </c>
      <c r="I4" s="76">
        <v>1</v>
      </c>
      <c r="J4" s="67">
        <v>0</v>
      </c>
      <c r="K4" s="76">
        <v>0</v>
      </c>
      <c r="L4" s="76">
        <v>0</v>
      </c>
      <c r="M4" s="76">
        <v>0</v>
      </c>
      <c r="N4" s="76">
        <v>3</v>
      </c>
      <c r="O4" s="76">
        <v>0</v>
      </c>
      <c r="P4" s="75">
        <v>1</v>
      </c>
      <c r="Q4" s="77">
        <v>0</v>
      </c>
    </row>
    <row r="5" spans="1:17">
      <c r="A5" s="32">
        <v>3</v>
      </c>
      <c r="B5" s="33" t="s">
        <v>15</v>
      </c>
      <c r="C5" s="33" t="s">
        <v>19</v>
      </c>
      <c r="D5" s="44" t="s">
        <v>18</v>
      </c>
      <c r="E5" s="50">
        <v>0</v>
      </c>
      <c r="F5" s="76">
        <v>0</v>
      </c>
      <c r="G5" s="76">
        <v>0</v>
      </c>
      <c r="H5" s="66">
        <v>0</v>
      </c>
      <c r="I5" s="76">
        <v>0</v>
      </c>
      <c r="J5" s="67">
        <v>0</v>
      </c>
      <c r="K5" s="76">
        <v>0</v>
      </c>
      <c r="L5" s="76">
        <v>0</v>
      </c>
      <c r="M5" s="76">
        <v>0</v>
      </c>
      <c r="N5" s="76">
        <v>1</v>
      </c>
      <c r="O5" s="76">
        <v>0</v>
      </c>
      <c r="P5" s="75">
        <v>0</v>
      </c>
      <c r="Q5" s="77">
        <v>0</v>
      </c>
    </row>
    <row r="6" spans="1:17">
      <c r="A6" s="32">
        <v>4</v>
      </c>
      <c r="B6" s="33" t="s">
        <v>15</v>
      </c>
      <c r="C6" s="33" t="s">
        <v>20</v>
      </c>
      <c r="D6" s="44" t="s">
        <v>17</v>
      </c>
      <c r="E6" s="50">
        <v>0</v>
      </c>
      <c r="F6" s="76">
        <v>0</v>
      </c>
      <c r="G6" s="76">
        <v>0</v>
      </c>
      <c r="H6" s="66">
        <v>0</v>
      </c>
      <c r="I6" s="76">
        <v>0</v>
      </c>
      <c r="J6" s="67">
        <v>0</v>
      </c>
      <c r="K6" s="76">
        <v>0</v>
      </c>
      <c r="L6" s="76">
        <v>0</v>
      </c>
      <c r="M6" s="76">
        <v>0</v>
      </c>
      <c r="N6" s="76">
        <v>1</v>
      </c>
      <c r="O6" s="76">
        <v>1</v>
      </c>
      <c r="P6" s="75">
        <v>0</v>
      </c>
      <c r="Q6" s="77">
        <v>0</v>
      </c>
    </row>
    <row r="7" spans="1:17">
      <c r="A7" s="32">
        <v>5</v>
      </c>
      <c r="B7" s="33" t="s">
        <v>15</v>
      </c>
      <c r="C7" s="33" t="s">
        <v>21</v>
      </c>
      <c r="D7" s="44" t="s">
        <v>18</v>
      </c>
      <c r="E7" s="50">
        <v>0</v>
      </c>
      <c r="F7" s="76">
        <v>0</v>
      </c>
      <c r="G7" s="76">
        <v>0</v>
      </c>
      <c r="H7" s="66">
        <v>0</v>
      </c>
      <c r="I7" s="76">
        <v>0</v>
      </c>
      <c r="J7" s="67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5">
        <v>0</v>
      </c>
      <c r="Q7" s="77">
        <v>0</v>
      </c>
    </row>
    <row r="8" spans="1:17">
      <c r="A8" s="32">
        <v>6</v>
      </c>
      <c r="B8" s="33" t="s">
        <v>15</v>
      </c>
      <c r="C8" s="33" t="s">
        <v>22</v>
      </c>
      <c r="D8" s="44" t="s">
        <v>17</v>
      </c>
      <c r="E8" s="50">
        <v>0</v>
      </c>
      <c r="F8" s="76">
        <v>1</v>
      </c>
      <c r="G8" s="76">
        <v>0</v>
      </c>
      <c r="H8" s="66">
        <v>0</v>
      </c>
      <c r="I8" s="76">
        <v>2</v>
      </c>
      <c r="J8" s="67">
        <v>0</v>
      </c>
      <c r="K8" s="76">
        <v>0</v>
      </c>
      <c r="L8" s="76">
        <v>0</v>
      </c>
      <c r="M8" s="76">
        <v>0</v>
      </c>
      <c r="N8" s="76">
        <v>1</v>
      </c>
      <c r="O8" s="76">
        <v>0</v>
      </c>
      <c r="P8" s="75">
        <v>0</v>
      </c>
      <c r="Q8" s="77">
        <v>0</v>
      </c>
    </row>
    <row r="9" spans="1:17">
      <c r="A9" s="32">
        <v>7</v>
      </c>
      <c r="B9" s="33" t="s">
        <v>15</v>
      </c>
      <c r="C9" s="33" t="s">
        <v>23</v>
      </c>
      <c r="D9" s="44" t="s">
        <v>18</v>
      </c>
      <c r="E9" s="50">
        <v>0</v>
      </c>
      <c r="F9" s="76">
        <v>0</v>
      </c>
      <c r="G9" s="76">
        <v>0</v>
      </c>
      <c r="H9" s="66">
        <v>0</v>
      </c>
      <c r="I9" s="68">
        <v>0</v>
      </c>
      <c r="J9" s="67">
        <v>0</v>
      </c>
      <c r="K9" s="76">
        <v>0</v>
      </c>
      <c r="L9" s="76">
        <v>0</v>
      </c>
      <c r="M9" s="76">
        <v>0</v>
      </c>
      <c r="N9" s="76">
        <v>2</v>
      </c>
      <c r="O9" s="76">
        <v>0</v>
      </c>
      <c r="P9" s="75">
        <v>0</v>
      </c>
      <c r="Q9" s="77">
        <v>0</v>
      </c>
    </row>
    <row r="10" spans="1:17">
      <c r="A10" s="32">
        <v>8</v>
      </c>
      <c r="B10" s="33" t="s">
        <v>15</v>
      </c>
      <c r="C10" s="33" t="s">
        <v>24</v>
      </c>
      <c r="D10" s="44" t="s">
        <v>18</v>
      </c>
      <c r="E10" s="50">
        <v>1</v>
      </c>
      <c r="F10" s="76">
        <v>0</v>
      </c>
      <c r="G10" s="76">
        <v>0</v>
      </c>
      <c r="H10" s="66">
        <v>0</v>
      </c>
      <c r="I10" s="68">
        <v>0</v>
      </c>
      <c r="J10" s="67">
        <v>0</v>
      </c>
      <c r="K10" s="76">
        <v>0</v>
      </c>
      <c r="L10" s="76">
        <v>0</v>
      </c>
      <c r="M10" s="76">
        <v>0</v>
      </c>
      <c r="N10" s="76">
        <v>1</v>
      </c>
      <c r="O10" s="76">
        <v>0</v>
      </c>
      <c r="P10" s="75">
        <v>0</v>
      </c>
      <c r="Q10" s="77">
        <v>0</v>
      </c>
    </row>
    <row r="11" spans="1:17">
      <c r="A11" s="32">
        <v>9</v>
      </c>
      <c r="B11" s="33" t="s">
        <v>15</v>
      </c>
      <c r="C11" s="33" t="s">
        <v>25</v>
      </c>
      <c r="D11" s="44" t="s">
        <v>18</v>
      </c>
      <c r="E11" s="50">
        <v>0</v>
      </c>
      <c r="F11" s="76">
        <v>0</v>
      </c>
      <c r="G11" s="76">
        <v>0</v>
      </c>
      <c r="H11" s="66">
        <v>0</v>
      </c>
      <c r="I11" s="68">
        <v>0</v>
      </c>
      <c r="J11" s="67">
        <v>0</v>
      </c>
      <c r="K11" s="76">
        <v>0</v>
      </c>
      <c r="L11" s="76">
        <v>0</v>
      </c>
      <c r="M11" s="76">
        <v>0</v>
      </c>
      <c r="N11" s="76">
        <v>1</v>
      </c>
      <c r="O11" s="76">
        <v>0</v>
      </c>
      <c r="P11" s="75">
        <v>1</v>
      </c>
      <c r="Q11" s="77">
        <v>0</v>
      </c>
    </row>
    <row r="12" spans="1:17">
      <c r="A12" s="32">
        <v>10</v>
      </c>
      <c r="B12" s="33" t="s">
        <v>26</v>
      </c>
      <c r="C12" s="33" t="s">
        <v>27</v>
      </c>
      <c r="D12" s="44" t="s">
        <v>18</v>
      </c>
      <c r="E12" s="50">
        <v>1</v>
      </c>
      <c r="F12" s="76">
        <v>0</v>
      </c>
      <c r="G12" s="76">
        <v>1</v>
      </c>
      <c r="H12" s="66">
        <v>0</v>
      </c>
      <c r="I12" s="76">
        <v>0</v>
      </c>
      <c r="J12" s="67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5">
        <v>0</v>
      </c>
      <c r="Q12" s="77">
        <v>0</v>
      </c>
    </row>
    <row r="13" spans="1:17">
      <c r="A13" s="32">
        <v>11</v>
      </c>
      <c r="B13" s="33" t="s">
        <v>26</v>
      </c>
      <c r="C13" s="33" t="s">
        <v>28</v>
      </c>
      <c r="D13" s="44" t="s">
        <v>18</v>
      </c>
      <c r="E13" s="50">
        <v>0</v>
      </c>
      <c r="F13" s="76">
        <v>0</v>
      </c>
      <c r="G13" s="76">
        <v>0</v>
      </c>
      <c r="H13" s="66">
        <v>0</v>
      </c>
      <c r="I13" s="76">
        <v>0</v>
      </c>
      <c r="J13" s="67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5">
        <v>1</v>
      </c>
      <c r="Q13" s="77">
        <v>0</v>
      </c>
    </row>
    <row r="14" spans="1:17">
      <c r="A14" s="32">
        <v>12</v>
      </c>
      <c r="B14" s="33" t="s">
        <v>26</v>
      </c>
      <c r="C14" s="33" t="s">
        <v>29</v>
      </c>
      <c r="D14" s="44" t="s">
        <v>17</v>
      </c>
      <c r="E14" s="50">
        <v>0</v>
      </c>
      <c r="F14" s="76">
        <v>1</v>
      </c>
      <c r="G14" s="76">
        <v>0</v>
      </c>
      <c r="H14" s="66">
        <v>1</v>
      </c>
      <c r="I14" s="76">
        <v>1</v>
      </c>
      <c r="J14" s="67">
        <v>0</v>
      </c>
      <c r="K14" s="76">
        <v>0</v>
      </c>
      <c r="L14" s="76">
        <v>1</v>
      </c>
      <c r="M14" s="76">
        <v>0</v>
      </c>
      <c r="N14" s="76">
        <v>6</v>
      </c>
      <c r="O14" s="76">
        <v>1</v>
      </c>
      <c r="P14" s="75">
        <v>1</v>
      </c>
      <c r="Q14" s="77">
        <v>0</v>
      </c>
    </row>
    <row r="15" spans="1:17">
      <c r="A15" s="32">
        <v>13</v>
      </c>
      <c r="B15" s="33" t="s">
        <v>26</v>
      </c>
      <c r="C15" s="33" t="s">
        <v>29</v>
      </c>
      <c r="D15" s="44" t="s">
        <v>18</v>
      </c>
      <c r="E15" s="50">
        <v>0</v>
      </c>
      <c r="F15" s="76">
        <v>0</v>
      </c>
      <c r="G15" s="76">
        <v>0</v>
      </c>
      <c r="H15" s="66">
        <v>0</v>
      </c>
      <c r="I15" s="76">
        <v>0</v>
      </c>
      <c r="J15" s="67">
        <v>0</v>
      </c>
      <c r="K15" s="76">
        <v>0</v>
      </c>
      <c r="L15" s="76">
        <v>0</v>
      </c>
      <c r="M15" s="76">
        <v>0</v>
      </c>
      <c r="N15" s="76">
        <v>1</v>
      </c>
      <c r="O15" s="76">
        <v>0</v>
      </c>
      <c r="P15" s="75">
        <v>1</v>
      </c>
      <c r="Q15" s="77">
        <v>0</v>
      </c>
    </row>
    <row r="16" spans="1:17">
      <c r="A16" s="32">
        <v>14</v>
      </c>
      <c r="B16" s="33" t="s">
        <v>26</v>
      </c>
      <c r="C16" s="33" t="s">
        <v>30</v>
      </c>
      <c r="D16" s="44" t="s">
        <v>18</v>
      </c>
      <c r="E16" s="50">
        <v>0</v>
      </c>
      <c r="F16" s="76">
        <v>0</v>
      </c>
      <c r="G16" s="76">
        <v>0</v>
      </c>
      <c r="H16" s="66">
        <v>0</v>
      </c>
      <c r="I16" s="76">
        <v>0</v>
      </c>
      <c r="J16" s="67">
        <v>0</v>
      </c>
      <c r="K16" s="76">
        <v>0</v>
      </c>
      <c r="L16" s="76">
        <v>0</v>
      </c>
      <c r="M16" s="76">
        <v>0</v>
      </c>
      <c r="N16" s="76">
        <v>1</v>
      </c>
      <c r="O16" s="76">
        <v>0</v>
      </c>
      <c r="P16" s="75">
        <v>0</v>
      </c>
      <c r="Q16" s="77">
        <v>1</v>
      </c>
    </row>
    <row r="17" spans="1:17" ht="25.5">
      <c r="A17" s="32">
        <v>15</v>
      </c>
      <c r="B17" s="33" t="s">
        <v>26</v>
      </c>
      <c r="C17" s="33" t="s">
        <v>31</v>
      </c>
      <c r="D17" s="44" t="s">
        <v>32</v>
      </c>
      <c r="E17" s="50">
        <v>0</v>
      </c>
      <c r="F17" s="76">
        <v>0</v>
      </c>
      <c r="G17" s="76">
        <v>0</v>
      </c>
      <c r="H17" s="66">
        <v>0</v>
      </c>
      <c r="I17" s="76">
        <v>2</v>
      </c>
      <c r="J17" s="67">
        <v>0</v>
      </c>
      <c r="K17" s="76">
        <v>0</v>
      </c>
      <c r="L17" s="76">
        <v>0</v>
      </c>
      <c r="M17" s="76">
        <v>0</v>
      </c>
      <c r="N17" s="76">
        <v>3</v>
      </c>
      <c r="O17" s="76">
        <v>0</v>
      </c>
      <c r="P17" s="75">
        <v>0</v>
      </c>
      <c r="Q17" s="77">
        <v>0</v>
      </c>
    </row>
    <row r="18" spans="1:17" ht="25.5">
      <c r="A18" s="32">
        <v>16</v>
      </c>
      <c r="B18" s="33" t="s">
        <v>26</v>
      </c>
      <c r="C18" s="33" t="s">
        <v>33</v>
      </c>
      <c r="D18" s="44" t="s">
        <v>32</v>
      </c>
      <c r="E18" s="50">
        <v>0</v>
      </c>
      <c r="F18" s="76">
        <v>0</v>
      </c>
      <c r="G18" s="76">
        <v>0</v>
      </c>
      <c r="H18" s="66">
        <v>0</v>
      </c>
      <c r="I18" s="76">
        <v>0</v>
      </c>
      <c r="J18" s="67">
        <v>0</v>
      </c>
      <c r="K18" s="76">
        <v>0</v>
      </c>
      <c r="L18" s="76">
        <v>0</v>
      </c>
      <c r="M18" s="76">
        <v>0</v>
      </c>
      <c r="N18" s="76">
        <v>3</v>
      </c>
      <c r="O18" s="76">
        <v>0</v>
      </c>
      <c r="P18" s="75">
        <v>1</v>
      </c>
      <c r="Q18" s="77">
        <v>0</v>
      </c>
    </row>
    <row r="19" spans="1:17">
      <c r="A19" s="32">
        <v>17</v>
      </c>
      <c r="B19" s="33" t="s">
        <v>26</v>
      </c>
      <c r="C19" s="33" t="s">
        <v>34</v>
      </c>
      <c r="D19" s="44" t="s">
        <v>18</v>
      </c>
      <c r="E19" s="50">
        <v>0</v>
      </c>
      <c r="F19" s="76">
        <v>0</v>
      </c>
      <c r="G19" s="76">
        <v>0</v>
      </c>
      <c r="H19" s="66">
        <v>0</v>
      </c>
      <c r="I19" s="68">
        <v>0</v>
      </c>
      <c r="J19" s="67">
        <v>0</v>
      </c>
      <c r="K19" s="76">
        <v>0</v>
      </c>
      <c r="L19" s="76">
        <v>0</v>
      </c>
      <c r="M19" s="76">
        <v>0</v>
      </c>
      <c r="N19" s="76">
        <v>1</v>
      </c>
      <c r="O19" s="76">
        <v>0</v>
      </c>
      <c r="P19" s="75">
        <v>0</v>
      </c>
      <c r="Q19" s="77">
        <v>0</v>
      </c>
    </row>
    <row r="20" spans="1:17">
      <c r="A20" s="32">
        <v>18</v>
      </c>
      <c r="B20" s="33" t="s">
        <v>26</v>
      </c>
      <c r="C20" s="33" t="s">
        <v>35</v>
      </c>
      <c r="D20" s="44" t="s">
        <v>18</v>
      </c>
      <c r="E20" s="50">
        <v>0</v>
      </c>
      <c r="F20" s="76">
        <v>0</v>
      </c>
      <c r="G20" s="76">
        <v>0</v>
      </c>
      <c r="H20" s="66">
        <v>0</v>
      </c>
      <c r="I20" s="68">
        <v>0</v>
      </c>
      <c r="J20" s="67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5">
        <v>1</v>
      </c>
      <c r="Q20" s="77">
        <v>0</v>
      </c>
    </row>
    <row r="21" spans="1:17">
      <c r="A21" s="32">
        <v>19</v>
      </c>
      <c r="B21" s="33" t="s">
        <v>26</v>
      </c>
      <c r="C21" s="33" t="s">
        <v>36</v>
      </c>
      <c r="D21" s="44" t="s">
        <v>18</v>
      </c>
      <c r="E21" s="50">
        <v>0</v>
      </c>
      <c r="F21" s="76">
        <v>0</v>
      </c>
      <c r="G21" s="76">
        <v>0</v>
      </c>
      <c r="H21" s="66">
        <v>0</v>
      </c>
      <c r="I21" s="68">
        <v>0</v>
      </c>
      <c r="J21" s="67">
        <v>0</v>
      </c>
      <c r="K21" s="76">
        <v>0</v>
      </c>
      <c r="L21" s="76">
        <v>0</v>
      </c>
      <c r="M21" s="76">
        <v>0</v>
      </c>
      <c r="N21" s="76">
        <v>6</v>
      </c>
      <c r="O21" s="76">
        <v>0</v>
      </c>
      <c r="P21" s="75">
        <v>0</v>
      </c>
      <c r="Q21" s="77">
        <v>1</v>
      </c>
    </row>
    <row r="22" spans="1:17">
      <c r="A22" s="32">
        <v>20</v>
      </c>
      <c r="B22" s="33" t="s">
        <v>37</v>
      </c>
      <c r="C22" s="33" t="s">
        <v>38</v>
      </c>
      <c r="D22" s="44" t="s">
        <v>18</v>
      </c>
      <c r="E22" s="50">
        <v>0</v>
      </c>
      <c r="F22" s="76">
        <v>1</v>
      </c>
      <c r="G22" s="76">
        <v>0</v>
      </c>
      <c r="H22" s="66">
        <v>1</v>
      </c>
      <c r="I22" s="76">
        <v>2</v>
      </c>
      <c r="J22" s="67">
        <v>0</v>
      </c>
      <c r="K22" s="76">
        <v>0</v>
      </c>
      <c r="L22" s="76">
        <v>1</v>
      </c>
      <c r="M22" s="76">
        <v>0</v>
      </c>
      <c r="N22" s="76">
        <v>9</v>
      </c>
      <c r="O22" s="76" t="s">
        <v>388</v>
      </c>
      <c r="P22" s="75">
        <v>0</v>
      </c>
      <c r="Q22" s="77">
        <v>0</v>
      </c>
    </row>
    <row r="23" spans="1:17" ht="25.5">
      <c r="A23" s="32">
        <v>21</v>
      </c>
      <c r="B23" s="33" t="s">
        <v>37</v>
      </c>
      <c r="C23" s="33" t="s">
        <v>39</v>
      </c>
      <c r="D23" s="44" t="s">
        <v>18</v>
      </c>
      <c r="E23" s="50">
        <v>0</v>
      </c>
      <c r="F23" s="76">
        <v>0</v>
      </c>
      <c r="G23" s="76">
        <v>0</v>
      </c>
      <c r="H23" s="66">
        <v>0</v>
      </c>
      <c r="I23" s="76">
        <v>0</v>
      </c>
      <c r="J23" s="67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5">
        <v>1</v>
      </c>
      <c r="Q23" s="77">
        <v>0</v>
      </c>
    </row>
    <row r="24" spans="1:17">
      <c r="A24" s="32">
        <v>22</v>
      </c>
      <c r="B24" s="33" t="s">
        <v>37</v>
      </c>
      <c r="C24" s="33" t="s">
        <v>40</v>
      </c>
      <c r="D24" s="44" t="s">
        <v>18</v>
      </c>
      <c r="E24" s="50">
        <v>0</v>
      </c>
      <c r="F24" s="76">
        <v>1</v>
      </c>
      <c r="G24" s="76">
        <v>0</v>
      </c>
      <c r="H24" s="66">
        <v>0</v>
      </c>
      <c r="I24" s="76">
        <v>0</v>
      </c>
      <c r="J24" s="67">
        <v>0</v>
      </c>
      <c r="K24" s="76">
        <v>1</v>
      </c>
      <c r="L24" s="76">
        <v>0</v>
      </c>
      <c r="M24" s="76">
        <v>0</v>
      </c>
      <c r="N24" s="76">
        <v>0</v>
      </c>
      <c r="O24" s="76" t="s">
        <v>389</v>
      </c>
      <c r="P24" s="75">
        <v>0</v>
      </c>
      <c r="Q24" s="77">
        <v>0</v>
      </c>
    </row>
    <row r="25" spans="1:17" ht="25.5">
      <c r="A25" s="32">
        <v>23</v>
      </c>
      <c r="B25" s="33" t="s">
        <v>37</v>
      </c>
      <c r="C25" s="33" t="s">
        <v>41</v>
      </c>
      <c r="D25" s="44" t="s">
        <v>32</v>
      </c>
      <c r="E25" s="50">
        <v>0</v>
      </c>
      <c r="F25" s="76">
        <v>0</v>
      </c>
      <c r="G25" s="76">
        <v>2</v>
      </c>
      <c r="H25" s="66">
        <v>0</v>
      </c>
      <c r="I25" s="76">
        <v>1</v>
      </c>
      <c r="J25" s="67">
        <v>0</v>
      </c>
      <c r="K25" s="76">
        <v>0</v>
      </c>
      <c r="L25" s="76">
        <v>0</v>
      </c>
      <c r="M25" s="76">
        <v>0</v>
      </c>
      <c r="N25" s="76">
        <v>33</v>
      </c>
      <c r="O25" s="76" t="s">
        <v>388</v>
      </c>
      <c r="P25" s="75">
        <v>0</v>
      </c>
      <c r="Q25" s="77">
        <v>0</v>
      </c>
    </row>
    <row r="26" spans="1:17" ht="25.5">
      <c r="A26" s="32">
        <v>24</v>
      </c>
      <c r="B26" s="33" t="s">
        <v>37</v>
      </c>
      <c r="C26" s="33" t="s">
        <v>42</v>
      </c>
      <c r="D26" s="44" t="s">
        <v>18</v>
      </c>
      <c r="E26" s="50">
        <v>1</v>
      </c>
      <c r="F26" s="76">
        <v>1</v>
      </c>
      <c r="G26" s="76">
        <v>0</v>
      </c>
      <c r="H26" s="66">
        <v>0</v>
      </c>
      <c r="I26" s="68">
        <v>0</v>
      </c>
      <c r="J26" s="67">
        <v>0</v>
      </c>
      <c r="K26" s="76">
        <v>0</v>
      </c>
      <c r="L26" s="76">
        <v>0</v>
      </c>
      <c r="M26" s="76">
        <v>1</v>
      </c>
      <c r="N26" s="76">
        <v>3</v>
      </c>
      <c r="O26" s="76" t="s">
        <v>388</v>
      </c>
      <c r="P26" s="75">
        <v>0</v>
      </c>
      <c r="Q26" s="77">
        <v>0</v>
      </c>
    </row>
    <row r="27" spans="1:17">
      <c r="A27" s="32">
        <v>25</v>
      </c>
      <c r="B27" s="33" t="s">
        <v>37</v>
      </c>
      <c r="C27" s="33" t="s">
        <v>43</v>
      </c>
      <c r="D27" s="44" t="s">
        <v>18</v>
      </c>
      <c r="E27" s="50">
        <v>0</v>
      </c>
      <c r="F27" s="76">
        <v>0</v>
      </c>
      <c r="G27" s="76">
        <v>0</v>
      </c>
      <c r="H27" s="66">
        <v>0</v>
      </c>
      <c r="I27" s="68">
        <v>0</v>
      </c>
      <c r="J27" s="67">
        <v>0</v>
      </c>
      <c r="K27" s="76">
        <v>0</v>
      </c>
      <c r="L27" s="76">
        <v>0</v>
      </c>
      <c r="M27" s="76">
        <v>0</v>
      </c>
      <c r="N27" s="76">
        <v>7</v>
      </c>
      <c r="O27" s="76" t="s">
        <v>390</v>
      </c>
      <c r="P27" s="75">
        <v>0</v>
      </c>
      <c r="Q27" s="77">
        <v>0</v>
      </c>
    </row>
    <row r="28" spans="1:17">
      <c r="A28" s="32">
        <v>26</v>
      </c>
      <c r="B28" s="33" t="s">
        <v>37</v>
      </c>
      <c r="C28" s="33" t="s">
        <v>44</v>
      </c>
      <c r="D28" s="44" t="s">
        <v>18</v>
      </c>
      <c r="E28" s="50">
        <v>1</v>
      </c>
      <c r="F28" s="76">
        <v>0</v>
      </c>
      <c r="G28" s="76">
        <v>0</v>
      </c>
      <c r="H28" s="66">
        <v>0</v>
      </c>
      <c r="I28" s="68">
        <v>0</v>
      </c>
      <c r="J28" s="67">
        <v>0</v>
      </c>
      <c r="K28" s="76">
        <v>0</v>
      </c>
      <c r="L28" s="76">
        <v>0</v>
      </c>
      <c r="M28" s="76">
        <v>1</v>
      </c>
      <c r="N28" s="76">
        <v>2</v>
      </c>
      <c r="O28" s="76" t="s">
        <v>388</v>
      </c>
      <c r="P28" s="75">
        <v>0</v>
      </c>
      <c r="Q28" s="77">
        <v>0</v>
      </c>
    </row>
    <row r="29" spans="1:17" ht="25.5">
      <c r="A29" s="32">
        <v>27</v>
      </c>
      <c r="B29" s="33" t="s">
        <v>37</v>
      </c>
      <c r="C29" s="33" t="s">
        <v>45</v>
      </c>
      <c r="D29" s="44" t="s">
        <v>32</v>
      </c>
      <c r="E29" s="50">
        <v>0</v>
      </c>
      <c r="F29" s="76">
        <v>1</v>
      </c>
      <c r="G29" s="76">
        <v>0</v>
      </c>
      <c r="H29" s="66">
        <v>1</v>
      </c>
      <c r="I29" s="76">
        <v>1</v>
      </c>
      <c r="J29" s="67">
        <v>0</v>
      </c>
      <c r="K29" s="76">
        <v>0</v>
      </c>
      <c r="L29" s="76">
        <v>0</v>
      </c>
      <c r="M29" s="76">
        <v>3</v>
      </c>
      <c r="N29" s="76">
        <v>0</v>
      </c>
      <c r="O29" s="76" t="s">
        <v>388</v>
      </c>
      <c r="P29" s="75">
        <v>0</v>
      </c>
      <c r="Q29" s="77">
        <v>0</v>
      </c>
    </row>
    <row r="30" spans="1:17">
      <c r="A30" s="32">
        <v>28</v>
      </c>
      <c r="B30" s="33" t="s">
        <v>46</v>
      </c>
      <c r="C30" s="33" t="s">
        <v>47</v>
      </c>
      <c r="D30" s="44" t="s">
        <v>17</v>
      </c>
      <c r="E30" s="50">
        <v>1</v>
      </c>
      <c r="F30" s="76">
        <v>1</v>
      </c>
      <c r="G30" s="76">
        <v>0</v>
      </c>
      <c r="H30" s="66">
        <v>1</v>
      </c>
      <c r="I30" s="76">
        <v>2</v>
      </c>
      <c r="J30" s="67">
        <v>0</v>
      </c>
      <c r="K30" s="76">
        <v>1</v>
      </c>
      <c r="L30" s="76">
        <v>0</v>
      </c>
      <c r="M30" s="76">
        <v>2</v>
      </c>
      <c r="N30" s="76">
        <v>3</v>
      </c>
      <c r="O30" s="76">
        <v>1</v>
      </c>
      <c r="P30" s="75">
        <v>0</v>
      </c>
      <c r="Q30" s="77">
        <v>0</v>
      </c>
    </row>
    <row r="31" spans="1:17">
      <c r="A31" s="32">
        <v>29</v>
      </c>
      <c r="B31" s="33" t="s">
        <v>46</v>
      </c>
      <c r="C31" s="33" t="s">
        <v>47</v>
      </c>
      <c r="D31" s="44" t="s">
        <v>18</v>
      </c>
      <c r="E31" s="50">
        <v>0</v>
      </c>
      <c r="F31" s="76">
        <v>0</v>
      </c>
      <c r="G31" s="76">
        <v>0</v>
      </c>
      <c r="H31" s="66">
        <v>0</v>
      </c>
      <c r="I31" s="76">
        <v>1</v>
      </c>
      <c r="J31" s="67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5">
        <v>0</v>
      </c>
      <c r="Q31" s="77">
        <v>0</v>
      </c>
    </row>
    <row r="32" spans="1:17" ht="25.5">
      <c r="A32" s="32">
        <v>30</v>
      </c>
      <c r="B32" s="33" t="s">
        <v>46</v>
      </c>
      <c r="C32" s="33" t="s">
        <v>48</v>
      </c>
      <c r="D32" s="44" t="s">
        <v>18</v>
      </c>
      <c r="E32" s="50">
        <v>0</v>
      </c>
      <c r="F32" s="76">
        <v>0</v>
      </c>
      <c r="G32" s="76">
        <v>0</v>
      </c>
      <c r="H32" s="66">
        <v>0</v>
      </c>
      <c r="I32" s="76">
        <v>0</v>
      </c>
      <c r="J32" s="67">
        <v>0</v>
      </c>
      <c r="K32" s="76">
        <v>0</v>
      </c>
      <c r="L32" s="76">
        <v>0</v>
      </c>
      <c r="M32" s="76">
        <v>0</v>
      </c>
      <c r="N32" s="76">
        <v>1</v>
      </c>
      <c r="O32" s="76">
        <v>0</v>
      </c>
      <c r="P32" s="75">
        <v>0</v>
      </c>
      <c r="Q32" s="77">
        <v>0</v>
      </c>
    </row>
    <row r="33" spans="1:17">
      <c r="A33" s="32">
        <v>31</v>
      </c>
      <c r="B33" s="33" t="s">
        <v>46</v>
      </c>
      <c r="C33" s="33" t="s">
        <v>49</v>
      </c>
      <c r="D33" s="44" t="s">
        <v>18</v>
      </c>
      <c r="E33" s="50">
        <v>0</v>
      </c>
      <c r="F33" s="76">
        <v>0</v>
      </c>
      <c r="G33" s="76">
        <v>0</v>
      </c>
      <c r="H33" s="66">
        <v>0</v>
      </c>
      <c r="I33" s="76">
        <v>0</v>
      </c>
      <c r="J33" s="67">
        <v>0</v>
      </c>
      <c r="K33" s="76">
        <v>0</v>
      </c>
      <c r="L33" s="76">
        <v>1</v>
      </c>
      <c r="M33" s="76">
        <v>0</v>
      </c>
      <c r="N33" s="76">
        <v>7</v>
      </c>
      <c r="O33" s="76" t="s">
        <v>388</v>
      </c>
      <c r="P33" s="75">
        <v>0</v>
      </c>
      <c r="Q33" s="77">
        <v>0</v>
      </c>
    </row>
    <row r="34" spans="1:17" ht="25.5">
      <c r="A34" s="32">
        <v>32</v>
      </c>
      <c r="B34" s="33" t="s">
        <v>46</v>
      </c>
      <c r="C34" s="33" t="s">
        <v>50</v>
      </c>
      <c r="D34" s="44" t="s">
        <v>18</v>
      </c>
      <c r="E34" s="50">
        <v>0</v>
      </c>
      <c r="F34" s="76">
        <v>0</v>
      </c>
      <c r="G34" s="76">
        <v>0</v>
      </c>
      <c r="H34" s="66">
        <v>0</v>
      </c>
      <c r="I34" s="68">
        <v>0</v>
      </c>
      <c r="J34" s="67">
        <v>0</v>
      </c>
      <c r="K34" s="76">
        <v>0</v>
      </c>
      <c r="L34" s="76">
        <v>0</v>
      </c>
      <c r="M34" s="76">
        <v>0</v>
      </c>
      <c r="N34" s="76">
        <v>1</v>
      </c>
      <c r="O34" s="76">
        <v>0</v>
      </c>
      <c r="P34" s="75">
        <v>0</v>
      </c>
      <c r="Q34" s="77">
        <v>0</v>
      </c>
    </row>
    <row r="35" spans="1:17">
      <c r="A35" s="32">
        <v>33</v>
      </c>
      <c r="B35" s="33" t="s">
        <v>46</v>
      </c>
      <c r="C35" s="33" t="s">
        <v>51</v>
      </c>
      <c r="D35" s="44" t="s">
        <v>18</v>
      </c>
      <c r="E35" s="50">
        <v>0</v>
      </c>
      <c r="F35" s="76">
        <v>0</v>
      </c>
      <c r="G35" s="76">
        <v>0</v>
      </c>
      <c r="H35" s="66">
        <v>0</v>
      </c>
      <c r="I35" s="68">
        <v>0</v>
      </c>
      <c r="J35" s="67">
        <v>0</v>
      </c>
      <c r="K35" s="76">
        <v>0</v>
      </c>
      <c r="L35" s="76">
        <v>0</v>
      </c>
      <c r="M35" s="76">
        <v>0</v>
      </c>
      <c r="N35" s="76">
        <v>12</v>
      </c>
      <c r="O35" s="76">
        <v>0</v>
      </c>
      <c r="P35" s="75">
        <v>0</v>
      </c>
      <c r="Q35" s="77">
        <v>0</v>
      </c>
    </row>
    <row r="36" spans="1:17">
      <c r="A36" s="32">
        <v>34</v>
      </c>
      <c r="B36" s="33" t="s">
        <v>46</v>
      </c>
      <c r="C36" s="33" t="s">
        <v>52</v>
      </c>
      <c r="D36" s="44" t="s">
        <v>18</v>
      </c>
      <c r="E36" s="50">
        <v>1</v>
      </c>
      <c r="F36" s="76">
        <v>0</v>
      </c>
      <c r="G36" s="76">
        <v>0</v>
      </c>
      <c r="H36" s="66">
        <v>0</v>
      </c>
      <c r="I36" s="76">
        <v>2</v>
      </c>
      <c r="J36" s="67">
        <v>0</v>
      </c>
      <c r="K36" s="76">
        <v>0</v>
      </c>
      <c r="L36" s="76">
        <v>0</v>
      </c>
      <c r="M36" s="76">
        <v>0</v>
      </c>
      <c r="N36" s="76">
        <v>1</v>
      </c>
      <c r="O36" s="76">
        <v>1</v>
      </c>
      <c r="P36" s="75">
        <v>0</v>
      </c>
      <c r="Q36" s="77">
        <v>0</v>
      </c>
    </row>
    <row r="37" spans="1:17" ht="25.5">
      <c r="A37" s="32">
        <v>35</v>
      </c>
      <c r="B37" s="33" t="s">
        <v>53</v>
      </c>
      <c r="C37" s="33" t="s">
        <v>54</v>
      </c>
      <c r="D37" s="44" t="s">
        <v>18</v>
      </c>
      <c r="E37" s="50">
        <v>0</v>
      </c>
      <c r="F37" s="76">
        <v>0</v>
      </c>
      <c r="G37" s="76">
        <v>0</v>
      </c>
      <c r="H37" s="66">
        <v>0</v>
      </c>
      <c r="I37" s="76">
        <v>0</v>
      </c>
      <c r="J37" s="67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5">
        <v>0</v>
      </c>
      <c r="Q37" s="77">
        <v>0</v>
      </c>
    </row>
    <row r="38" spans="1:17" ht="25.5">
      <c r="A38" s="32">
        <v>36</v>
      </c>
      <c r="B38" s="33" t="s">
        <v>53</v>
      </c>
      <c r="C38" s="33" t="s">
        <v>55</v>
      </c>
      <c r="D38" s="44" t="s">
        <v>17</v>
      </c>
      <c r="E38" s="50">
        <v>1</v>
      </c>
      <c r="F38" s="76">
        <v>2</v>
      </c>
      <c r="G38" s="76">
        <v>0</v>
      </c>
      <c r="H38" s="66">
        <v>0</v>
      </c>
      <c r="I38" s="76">
        <v>2</v>
      </c>
      <c r="J38" s="67">
        <v>0</v>
      </c>
      <c r="K38" s="76">
        <v>1</v>
      </c>
      <c r="L38" s="76">
        <v>0</v>
      </c>
      <c r="M38" s="76">
        <v>0</v>
      </c>
      <c r="N38" s="76">
        <v>2</v>
      </c>
      <c r="O38" s="76" t="s">
        <v>389</v>
      </c>
      <c r="P38" s="75">
        <v>0</v>
      </c>
      <c r="Q38" s="77">
        <v>0</v>
      </c>
    </row>
    <row r="39" spans="1:17" ht="25.5">
      <c r="A39" s="32">
        <v>37</v>
      </c>
      <c r="B39" s="33" t="s">
        <v>53</v>
      </c>
      <c r="C39" s="33" t="s">
        <v>55</v>
      </c>
      <c r="D39" s="44" t="s">
        <v>18</v>
      </c>
      <c r="E39" s="50">
        <v>1</v>
      </c>
      <c r="F39" s="76">
        <v>0</v>
      </c>
      <c r="G39" s="76">
        <v>0</v>
      </c>
      <c r="H39" s="66">
        <v>0</v>
      </c>
      <c r="I39" s="76">
        <v>0</v>
      </c>
      <c r="J39" s="67">
        <v>0</v>
      </c>
      <c r="K39" s="76">
        <v>0</v>
      </c>
      <c r="L39" s="76">
        <v>0</v>
      </c>
      <c r="M39" s="76">
        <v>0</v>
      </c>
      <c r="N39" s="76">
        <v>2</v>
      </c>
      <c r="O39" s="76">
        <v>0</v>
      </c>
      <c r="P39" s="75">
        <v>0</v>
      </c>
      <c r="Q39" s="77">
        <v>1</v>
      </c>
    </row>
    <row r="40" spans="1:17" ht="25.5">
      <c r="A40" s="32">
        <v>38</v>
      </c>
      <c r="B40" s="33" t="s">
        <v>53</v>
      </c>
      <c r="C40" s="33" t="s">
        <v>56</v>
      </c>
      <c r="D40" s="44" t="s">
        <v>32</v>
      </c>
      <c r="E40" s="50">
        <v>1</v>
      </c>
      <c r="F40" s="76">
        <v>0</v>
      </c>
      <c r="G40" s="76">
        <v>0</v>
      </c>
      <c r="H40" s="66">
        <v>1</v>
      </c>
      <c r="I40" s="76">
        <v>1</v>
      </c>
      <c r="J40" s="67">
        <v>0</v>
      </c>
      <c r="K40" s="76">
        <v>1</v>
      </c>
      <c r="L40" s="76">
        <v>0</v>
      </c>
      <c r="M40" s="76">
        <v>0</v>
      </c>
      <c r="N40" s="76">
        <v>1</v>
      </c>
      <c r="O40" s="76" t="s">
        <v>388</v>
      </c>
      <c r="P40" s="75">
        <v>1</v>
      </c>
      <c r="Q40" s="77">
        <v>0</v>
      </c>
    </row>
    <row r="41" spans="1:17" ht="25.5">
      <c r="A41" s="32">
        <v>39</v>
      </c>
      <c r="B41" s="33" t="s">
        <v>53</v>
      </c>
      <c r="C41" s="33" t="s">
        <v>57</v>
      </c>
      <c r="D41" s="44" t="s">
        <v>18</v>
      </c>
      <c r="E41" s="50">
        <v>0</v>
      </c>
      <c r="F41" s="76">
        <v>0</v>
      </c>
      <c r="G41" s="76">
        <v>0</v>
      </c>
      <c r="H41" s="66">
        <v>0</v>
      </c>
      <c r="I41" s="68">
        <v>0</v>
      </c>
      <c r="J41" s="67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5">
        <v>0</v>
      </c>
      <c r="Q41" s="77">
        <v>0</v>
      </c>
    </row>
    <row r="42" spans="1:17" ht="25.5">
      <c r="A42" s="32">
        <v>40</v>
      </c>
      <c r="B42" s="33" t="s">
        <v>53</v>
      </c>
      <c r="C42" s="33" t="s">
        <v>58</v>
      </c>
      <c r="D42" s="44" t="s">
        <v>18</v>
      </c>
      <c r="E42" s="50">
        <v>0</v>
      </c>
      <c r="F42" s="76">
        <v>0</v>
      </c>
      <c r="G42" s="76">
        <v>0</v>
      </c>
      <c r="H42" s="66">
        <v>0</v>
      </c>
      <c r="I42" s="76">
        <v>1</v>
      </c>
      <c r="J42" s="67">
        <v>0</v>
      </c>
      <c r="K42" s="76">
        <v>0</v>
      </c>
      <c r="L42" s="76">
        <v>0</v>
      </c>
      <c r="M42" s="76">
        <v>0</v>
      </c>
      <c r="N42" s="76">
        <v>1</v>
      </c>
      <c r="O42" s="76">
        <v>1</v>
      </c>
      <c r="P42" s="75">
        <v>1</v>
      </c>
      <c r="Q42" s="77">
        <v>0</v>
      </c>
    </row>
    <row r="43" spans="1:17">
      <c r="A43" s="32">
        <v>41</v>
      </c>
      <c r="B43" s="33" t="s">
        <v>59</v>
      </c>
      <c r="C43" s="33" t="s">
        <v>60</v>
      </c>
      <c r="D43" s="44" t="s">
        <v>18</v>
      </c>
      <c r="E43" s="50">
        <v>0</v>
      </c>
      <c r="F43" s="76">
        <v>0</v>
      </c>
      <c r="G43" s="76">
        <v>0</v>
      </c>
      <c r="H43" s="66">
        <v>0</v>
      </c>
      <c r="I43" s="76">
        <v>0</v>
      </c>
      <c r="J43" s="67">
        <v>0</v>
      </c>
      <c r="K43" s="76">
        <v>0</v>
      </c>
      <c r="L43" s="76">
        <v>0</v>
      </c>
      <c r="M43" s="76">
        <v>0</v>
      </c>
      <c r="N43" s="76">
        <v>6</v>
      </c>
      <c r="O43" s="76">
        <v>0</v>
      </c>
      <c r="P43" s="75">
        <v>0</v>
      </c>
      <c r="Q43" s="77">
        <v>0</v>
      </c>
    </row>
    <row r="44" spans="1:17">
      <c r="A44" s="32">
        <v>42</v>
      </c>
      <c r="B44" s="33" t="s">
        <v>59</v>
      </c>
      <c r="C44" s="33" t="s">
        <v>61</v>
      </c>
      <c r="D44" s="44" t="s">
        <v>18</v>
      </c>
      <c r="E44" s="50">
        <v>1</v>
      </c>
      <c r="F44" s="76">
        <v>1</v>
      </c>
      <c r="G44" s="76">
        <v>0</v>
      </c>
      <c r="H44" s="66">
        <v>1</v>
      </c>
      <c r="I44" s="76">
        <v>1</v>
      </c>
      <c r="J44" s="67">
        <v>0</v>
      </c>
      <c r="K44" s="76">
        <v>0</v>
      </c>
      <c r="L44" s="76">
        <v>0</v>
      </c>
      <c r="M44" s="76">
        <v>0</v>
      </c>
      <c r="N44" s="76">
        <v>1</v>
      </c>
      <c r="O44" s="76">
        <v>0</v>
      </c>
      <c r="P44" s="75">
        <v>0</v>
      </c>
      <c r="Q44" s="77">
        <v>0</v>
      </c>
    </row>
    <row r="45" spans="1:17" ht="25.5">
      <c r="A45" s="32">
        <v>43</v>
      </c>
      <c r="B45" s="33" t="s">
        <v>59</v>
      </c>
      <c r="C45" s="33" t="s">
        <v>62</v>
      </c>
      <c r="D45" s="44" t="s">
        <v>32</v>
      </c>
      <c r="E45" s="50">
        <v>0</v>
      </c>
      <c r="F45" s="76">
        <v>1</v>
      </c>
      <c r="G45" s="76">
        <v>0</v>
      </c>
      <c r="H45" s="66">
        <v>1</v>
      </c>
      <c r="I45" s="76">
        <v>1</v>
      </c>
      <c r="J45" s="67">
        <v>0</v>
      </c>
      <c r="K45" s="76">
        <v>0</v>
      </c>
      <c r="L45" s="76">
        <v>0</v>
      </c>
      <c r="M45" s="76">
        <v>1</v>
      </c>
      <c r="N45" s="76">
        <v>3</v>
      </c>
      <c r="O45" s="76">
        <v>0</v>
      </c>
      <c r="P45" s="75">
        <v>0</v>
      </c>
      <c r="Q45" s="77">
        <v>0</v>
      </c>
    </row>
    <row r="46" spans="1:17" ht="25.5">
      <c r="A46" s="32">
        <v>44</v>
      </c>
      <c r="B46" s="33" t="s">
        <v>59</v>
      </c>
      <c r="C46" s="33" t="s">
        <v>63</v>
      </c>
      <c r="D46" s="44" t="s">
        <v>32</v>
      </c>
      <c r="E46" s="50">
        <v>0</v>
      </c>
      <c r="F46" s="76">
        <v>0</v>
      </c>
      <c r="G46" s="76">
        <v>0</v>
      </c>
      <c r="H46" s="66">
        <v>0</v>
      </c>
      <c r="I46" s="76">
        <v>1</v>
      </c>
      <c r="J46" s="67">
        <v>1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5">
        <v>0</v>
      </c>
      <c r="Q46" s="77">
        <v>0</v>
      </c>
    </row>
    <row r="47" spans="1:17">
      <c r="A47" s="32">
        <v>45</v>
      </c>
      <c r="B47" s="33" t="s">
        <v>59</v>
      </c>
      <c r="C47" s="33" t="s">
        <v>64</v>
      </c>
      <c r="D47" s="44" t="s">
        <v>18</v>
      </c>
      <c r="E47" s="50">
        <v>0</v>
      </c>
      <c r="F47" s="76">
        <v>0</v>
      </c>
      <c r="G47" s="76">
        <v>0</v>
      </c>
      <c r="H47" s="66">
        <v>0</v>
      </c>
      <c r="I47" s="68">
        <v>0</v>
      </c>
      <c r="J47" s="67">
        <v>0</v>
      </c>
      <c r="K47" s="76">
        <v>0</v>
      </c>
      <c r="L47" s="76">
        <v>0</v>
      </c>
      <c r="M47" s="76">
        <v>0</v>
      </c>
      <c r="N47" s="76">
        <v>2</v>
      </c>
      <c r="O47" s="76">
        <v>0</v>
      </c>
      <c r="P47" s="75">
        <v>1</v>
      </c>
      <c r="Q47" s="77">
        <v>0</v>
      </c>
    </row>
    <row r="48" spans="1:17">
      <c r="A48" s="32">
        <v>46</v>
      </c>
      <c r="B48" s="33" t="s">
        <v>59</v>
      </c>
      <c r="C48" s="33" t="s">
        <v>65</v>
      </c>
      <c r="D48" s="44" t="s">
        <v>18</v>
      </c>
      <c r="E48" s="50">
        <v>0</v>
      </c>
      <c r="F48" s="76">
        <v>1</v>
      </c>
      <c r="G48" s="76">
        <v>0</v>
      </c>
      <c r="H48" s="66">
        <v>0</v>
      </c>
      <c r="I48" s="68">
        <v>0</v>
      </c>
      <c r="J48" s="67">
        <v>0</v>
      </c>
      <c r="K48" s="76">
        <v>1</v>
      </c>
      <c r="L48" s="76">
        <v>0</v>
      </c>
      <c r="M48" s="76">
        <v>0</v>
      </c>
      <c r="N48" s="76">
        <v>7</v>
      </c>
      <c r="O48" s="76">
        <v>0</v>
      </c>
      <c r="P48" s="75">
        <v>0</v>
      </c>
      <c r="Q48" s="77">
        <v>0</v>
      </c>
    </row>
    <row r="49" spans="1:17" ht="25.5">
      <c r="A49" s="32">
        <v>47</v>
      </c>
      <c r="B49" s="33" t="s">
        <v>66</v>
      </c>
      <c r="C49" s="33" t="s">
        <v>67</v>
      </c>
      <c r="D49" s="44" t="s">
        <v>18</v>
      </c>
      <c r="E49" s="50">
        <v>0</v>
      </c>
      <c r="F49" s="76">
        <v>1</v>
      </c>
      <c r="G49" s="76">
        <v>3</v>
      </c>
      <c r="H49" s="66">
        <v>0</v>
      </c>
      <c r="I49" s="76">
        <v>1</v>
      </c>
      <c r="J49" s="67">
        <v>0</v>
      </c>
      <c r="K49" s="76">
        <v>0</v>
      </c>
      <c r="L49" s="76">
        <v>0</v>
      </c>
      <c r="M49" s="76">
        <v>36</v>
      </c>
      <c r="N49" s="76">
        <v>1</v>
      </c>
      <c r="O49" s="76" t="s">
        <v>388</v>
      </c>
      <c r="P49" s="75">
        <v>0</v>
      </c>
      <c r="Q49" s="77">
        <v>0</v>
      </c>
    </row>
    <row r="50" spans="1:17" ht="25.5">
      <c r="A50" s="32">
        <v>48</v>
      </c>
      <c r="B50" s="33" t="s">
        <v>66</v>
      </c>
      <c r="C50" s="33" t="s">
        <v>68</v>
      </c>
      <c r="D50" s="44" t="s">
        <v>32</v>
      </c>
      <c r="E50" s="50">
        <v>0</v>
      </c>
      <c r="F50" s="76">
        <v>1</v>
      </c>
      <c r="G50" s="76">
        <v>0</v>
      </c>
      <c r="H50" s="66">
        <v>0</v>
      </c>
      <c r="I50" s="76">
        <v>1</v>
      </c>
      <c r="J50" s="67">
        <v>0</v>
      </c>
      <c r="K50" s="76">
        <v>0</v>
      </c>
      <c r="L50" s="76">
        <v>0</v>
      </c>
      <c r="M50" s="76">
        <v>0</v>
      </c>
      <c r="N50" s="76">
        <v>1</v>
      </c>
      <c r="O50" s="76" t="s">
        <v>388</v>
      </c>
      <c r="P50" s="75">
        <v>0</v>
      </c>
      <c r="Q50" s="77">
        <v>0</v>
      </c>
    </row>
    <row r="51" spans="1:17">
      <c r="A51" s="32">
        <v>49</v>
      </c>
      <c r="B51" s="33" t="s">
        <v>66</v>
      </c>
      <c r="C51" s="33" t="s">
        <v>69</v>
      </c>
      <c r="D51" s="44" t="s">
        <v>17</v>
      </c>
      <c r="E51" s="50">
        <v>2</v>
      </c>
      <c r="F51" s="76">
        <v>1</v>
      </c>
      <c r="G51" s="76">
        <v>0</v>
      </c>
      <c r="H51" s="66">
        <v>1</v>
      </c>
      <c r="I51" s="76">
        <v>5</v>
      </c>
      <c r="J51" s="67">
        <v>0</v>
      </c>
      <c r="K51" s="76">
        <v>3</v>
      </c>
      <c r="L51" s="76">
        <v>0</v>
      </c>
      <c r="M51" s="76">
        <v>0</v>
      </c>
      <c r="N51" s="76">
        <v>2</v>
      </c>
      <c r="O51" s="76">
        <v>2</v>
      </c>
      <c r="P51" s="75">
        <v>0</v>
      </c>
      <c r="Q51" s="77">
        <v>0</v>
      </c>
    </row>
    <row r="52" spans="1:17">
      <c r="A52" s="32">
        <v>50</v>
      </c>
      <c r="B52" s="33" t="s">
        <v>66</v>
      </c>
      <c r="C52" s="33" t="s">
        <v>69</v>
      </c>
      <c r="D52" s="44" t="s">
        <v>18</v>
      </c>
      <c r="E52" s="50">
        <v>1</v>
      </c>
      <c r="F52" s="76">
        <v>1</v>
      </c>
      <c r="G52" s="76">
        <v>0</v>
      </c>
      <c r="H52" s="66">
        <v>0</v>
      </c>
      <c r="I52" s="76">
        <v>1</v>
      </c>
      <c r="J52" s="67">
        <v>1</v>
      </c>
      <c r="K52" s="76">
        <v>0</v>
      </c>
      <c r="L52" s="76">
        <v>0</v>
      </c>
      <c r="M52" s="76">
        <v>0</v>
      </c>
      <c r="N52" s="76">
        <v>1</v>
      </c>
      <c r="O52" s="76">
        <v>0</v>
      </c>
      <c r="P52" s="75">
        <v>1</v>
      </c>
      <c r="Q52" s="77">
        <v>0</v>
      </c>
    </row>
    <row r="53" spans="1:17" ht="25.5">
      <c r="A53" s="32">
        <v>51</v>
      </c>
      <c r="B53" s="33" t="s">
        <v>66</v>
      </c>
      <c r="C53" s="33" t="s">
        <v>70</v>
      </c>
      <c r="D53" s="44" t="s">
        <v>32</v>
      </c>
      <c r="E53" s="50">
        <v>1</v>
      </c>
      <c r="F53" s="76">
        <v>1</v>
      </c>
      <c r="G53" s="76">
        <v>0</v>
      </c>
      <c r="H53" s="66">
        <v>0</v>
      </c>
      <c r="I53" s="76">
        <v>0</v>
      </c>
      <c r="J53" s="67">
        <v>0</v>
      </c>
      <c r="K53" s="76">
        <v>0</v>
      </c>
      <c r="L53" s="76">
        <v>0</v>
      </c>
      <c r="M53" s="76">
        <v>0</v>
      </c>
      <c r="N53" s="76">
        <v>3</v>
      </c>
      <c r="O53" s="76">
        <v>0</v>
      </c>
      <c r="P53" s="75">
        <v>1</v>
      </c>
      <c r="Q53" s="77">
        <v>0</v>
      </c>
    </row>
    <row r="54" spans="1:17" ht="25.5">
      <c r="A54" s="32">
        <v>52</v>
      </c>
      <c r="B54" s="33" t="s">
        <v>66</v>
      </c>
      <c r="C54" s="33" t="s">
        <v>71</v>
      </c>
      <c r="D54" s="44" t="s">
        <v>32</v>
      </c>
      <c r="E54" s="50">
        <v>0</v>
      </c>
      <c r="F54" s="76">
        <v>1</v>
      </c>
      <c r="G54" s="76">
        <v>0</v>
      </c>
      <c r="H54" s="66">
        <v>0</v>
      </c>
      <c r="I54" s="76">
        <v>1</v>
      </c>
      <c r="J54" s="67">
        <v>0</v>
      </c>
      <c r="K54" s="76">
        <v>0</v>
      </c>
      <c r="L54" s="76">
        <v>0</v>
      </c>
      <c r="M54" s="76">
        <v>0</v>
      </c>
      <c r="N54" s="76">
        <v>8</v>
      </c>
      <c r="O54" s="76">
        <v>1</v>
      </c>
      <c r="P54" s="75">
        <v>3</v>
      </c>
      <c r="Q54" s="77">
        <v>0</v>
      </c>
    </row>
    <row r="55" spans="1:17" ht="25.5">
      <c r="A55" s="32">
        <v>53</v>
      </c>
      <c r="B55" s="33" t="s">
        <v>66</v>
      </c>
      <c r="C55" s="33" t="s">
        <v>72</v>
      </c>
      <c r="D55" s="44" t="s">
        <v>32</v>
      </c>
      <c r="E55" s="50">
        <v>1</v>
      </c>
      <c r="F55" s="76">
        <v>0</v>
      </c>
      <c r="G55" s="76">
        <v>0</v>
      </c>
      <c r="H55" s="66">
        <v>0</v>
      </c>
      <c r="I55" s="68">
        <v>0</v>
      </c>
      <c r="J55" s="67">
        <v>0</v>
      </c>
      <c r="K55" s="76">
        <v>0</v>
      </c>
      <c r="L55" s="76">
        <v>0</v>
      </c>
      <c r="M55" s="76">
        <v>0</v>
      </c>
      <c r="N55" s="76">
        <v>1</v>
      </c>
      <c r="O55" s="76" t="s">
        <v>388</v>
      </c>
      <c r="P55" s="75">
        <v>0</v>
      </c>
      <c r="Q55" s="77">
        <v>0</v>
      </c>
    </row>
    <row r="56" spans="1:17">
      <c r="A56" s="32">
        <v>54</v>
      </c>
      <c r="B56" s="33" t="s">
        <v>66</v>
      </c>
      <c r="C56" s="33" t="s">
        <v>73</v>
      </c>
      <c r="D56" s="44" t="s">
        <v>18</v>
      </c>
      <c r="E56" s="50">
        <v>0</v>
      </c>
      <c r="F56" s="76">
        <v>0</v>
      </c>
      <c r="G56" s="76">
        <v>0</v>
      </c>
      <c r="H56" s="66">
        <v>0</v>
      </c>
      <c r="I56" s="68">
        <v>0</v>
      </c>
      <c r="J56" s="67">
        <v>0</v>
      </c>
      <c r="K56" s="76">
        <v>0</v>
      </c>
      <c r="L56" s="76">
        <v>0</v>
      </c>
      <c r="M56" s="76">
        <v>0</v>
      </c>
      <c r="N56" s="76">
        <v>2</v>
      </c>
      <c r="O56" s="76">
        <v>0</v>
      </c>
      <c r="P56" s="75">
        <v>0</v>
      </c>
      <c r="Q56" s="77">
        <v>0</v>
      </c>
    </row>
    <row r="57" spans="1:17" ht="25.5">
      <c r="A57" s="32">
        <v>55</v>
      </c>
      <c r="B57" s="69" t="s">
        <v>66</v>
      </c>
      <c r="C57" s="69" t="s">
        <v>74</v>
      </c>
      <c r="D57" s="72" t="s">
        <v>18</v>
      </c>
      <c r="E57" s="50">
        <v>0</v>
      </c>
      <c r="F57" s="76">
        <v>0</v>
      </c>
      <c r="G57" s="76">
        <v>0</v>
      </c>
      <c r="H57" s="66">
        <v>0</v>
      </c>
      <c r="I57" s="76">
        <v>1</v>
      </c>
      <c r="J57" s="67">
        <v>0</v>
      </c>
      <c r="K57" s="76">
        <v>0</v>
      </c>
      <c r="L57" s="76">
        <v>0</v>
      </c>
      <c r="M57" s="76">
        <v>0</v>
      </c>
      <c r="N57" s="76">
        <v>0</v>
      </c>
      <c r="O57" s="76" t="s">
        <v>388</v>
      </c>
      <c r="P57" s="75">
        <v>0</v>
      </c>
      <c r="Q57" s="77">
        <v>0</v>
      </c>
    </row>
    <row r="58" spans="1:17">
      <c r="A58" s="32">
        <v>56</v>
      </c>
      <c r="B58" s="33" t="s">
        <v>75</v>
      </c>
      <c r="C58" s="33" t="s">
        <v>76</v>
      </c>
      <c r="D58" s="44" t="s">
        <v>18</v>
      </c>
      <c r="E58" s="50">
        <v>1</v>
      </c>
      <c r="F58" s="76">
        <v>0</v>
      </c>
      <c r="G58" s="76">
        <v>0</v>
      </c>
      <c r="H58" s="66">
        <v>0</v>
      </c>
      <c r="I58" s="76">
        <v>0</v>
      </c>
      <c r="J58" s="67">
        <v>0</v>
      </c>
      <c r="K58" s="76">
        <v>0</v>
      </c>
      <c r="L58" s="76">
        <v>0</v>
      </c>
      <c r="M58" s="76">
        <v>0</v>
      </c>
      <c r="N58" s="76">
        <v>1</v>
      </c>
      <c r="O58" s="76">
        <v>0</v>
      </c>
      <c r="P58" s="75">
        <v>0</v>
      </c>
      <c r="Q58" s="77">
        <v>0</v>
      </c>
    </row>
    <row r="59" spans="1:17">
      <c r="A59" s="32">
        <v>57</v>
      </c>
      <c r="B59" s="33" t="s">
        <v>75</v>
      </c>
      <c r="C59" s="33" t="s">
        <v>77</v>
      </c>
      <c r="D59" s="44" t="s">
        <v>18</v>
      </c>
      <c r="E59" s="50">
        <v>1</v>
      </c>
      <c r="F59" s="76">
        <v>0</v>
      </c>
      <c r="G59" s="76">
        <v>0</v>
      </c>
      <c r="H59" s="66">
        <v>0</v>
      </c>
      <c r="I59" s="76">
        <v>0</v>
      </c>
      <c r="J59" s="67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5">
        <v>1</v>
      </c>
      <c r="Q59" s="77">
        <v>0</v>
      </c>
    </row>
    <row r="60" spans="1:17" ht="25.5">
      <c r="A60" s="32">
        <v>58</v>
      </c>
      <c r="B60" s="33" t="s">
        <v>75</v>
      </c>
      <c r="C60" s="33" t="s">
        <v>78</v>
      </c>
      <c r="D60" s="44" t="s">
        <v>32</v>
      </c>
      <c r="E60" s="50">
        <v>1</v>
      </c>
      <c r="F60" s="76">
        <v>0</v>
      </c>
      <c r="G60" s="76">
        <v>0</v>
      </c>
      <c r="H60" s="66">
        <v>0</v>
      </c>
      <c r="I60" s="76">
        <v>0</v>
      </c>
      <c r="J60" s="67">
        <v>0</v>
      </c>
      <c r="K60" s="76">
        <v>0</v>
      </c>
      <c r="L60" s="76">
        <v>0</v>
      </c>
      <c r="M60" s="76">
        <v>0</v>
      </c>
      <c r="N60" s="76">
        <v>2</v>
      </c>
      <c r="O60" s="76">
        <v>1</v>
      </c>
      <c r="P60" s="75">
        <v>0</v>
      </c>
      <c r="Q60" s="77">
        <v>0</v>
      </c>
    </row>
    <row r="61" spans="1:17">
      <c r="A61" s="32">
        <v>59</v>
      </c>
      <c r="B61" s="33" t="s">
        <v>75</v>
      </c>
      <c r="C61" s="33" t="s">
        <v>79</v>
      </c>
      <c r="D61" s="44" t="s">
        <v>18</v>
      </c>
      <c r="E61" s="50">
        <v>0</v>
      </c>
      <c r="F61" s="76">
        <v>1</v>
      </c>
      <c r="G61" s="76">
        <v>0</v>
      </c>
      <c r="H61" s="66">
        <v>0</v>
      </c>
      <c r="I61" s="76">
        <v>0</v>
      </c>
      <c r="J61" s="67">
        <v>0</v>
      </c>
      <c r="K61" s="76">
        <v>0</v>
      </c>
      <c r="L61" s="76">
        <v>0</v>
      </c>
      <c r="M61" s="76">
        <v>0</v>
      </c>
      <c r="N61" s="76">
        <v>2</v>
      </c>
      <c r="O61" s="76">
        <v>0</v>
      </c>
      <c r="P61" s="75">
        <v>0</v>
      </c>
      <c r="Q61" s="77">
        <v>0</v>
      </c>
    </row>
    <row r="62" spans="1:17">
      <c r="A62" s="32">
        <v>60</v>
      </c>
      <c r="B62" s="33" t="s">
        <v>75</v>
      </c>
      <c r="C62" s="33" t="s">
        <v>80</v>
      </c>
      <c r="D62" s="44" t="s">
        <v>17</v>
      </c>
      <c r="E62" s="50">
        <v>1</v>
      </c>
      <c r="F62" s="76">
        <v>0</v>
      </c>
      <c r="G62" s="76">
        <v>0</v>
      </c>
      <c r="H62" s="66">
        <v>1</v>
      </c>
      <c r="I62" s="76">
        <v>1</v>
      </c>
      <c r="J62" s="67">
        <v>0</v>
      </c>
      <c r="K62" s="76">
        <v>0</v>
      </c>
      <c r="L62" s="76">
        <v>0</v>
      </c>
      <c r="M62" s="76">
        <v>0</v>
      </c>
      <c r="N62" s="76">
        <v>4</v>
      </c>
      <c r="O62" s="76">
        <v>1</v>
      </c>
      <c r="P62" s="75">
        <v>3</v>
      </c>
      <c r="Q62" s="77">
        <v>0</v>
      </c>
    </row>
    <row r="63" spans="1:17">
      <c r="A63" s="32">
        <v>61</v>
      </c>
      <c r="B63" s="33" t="s">
        <v>75</v>
      </c>
      <c r="C63" s="33" t="s">
        <v>80</v>
      </c>
      <c r="D63" s="44" t="s">
        <v>18</v>
      </c>
      <c r="E63" s="50">
        <v>1</v>
      </c>
      <c r="F63" s="76">
        <v>0</v>
      </c>
      <c r="G63" s="76">
        <v>0</v>
      </c>
      <c r="H63" s="66">
        <v>0</v>
      </c>
      <c r="I63" s="76">
        <v>0</v>
      </c>
      <c r="J63" s="67">
        <v>0</v>
      </c>
      <c r="K63" s="76">
        <v>0</v>
      </c>
      <c r="L63" s="76">
        <v>0</v>
      </c>
      <c r="M63" s="76">
        <v>0</v>
      </c>
      <c r="N63" s="76">
        <v>0</v>
      </c>
      <c r="O63" s="76">
        <v>0</v>
      </c>
      <c r="P63" s="75">
        <v>3</v>
      </c>
      <c r="Q63" s="77">
        <v>0</v>
      </c>
    </row>
    <row r="64" spans="1:17" ht="25.5">
      <c r="A64" s="32">
        <v>62</v>
      </c>
      <c r="B64" s="33" t="s">
        <v>75</v>
      </c>
      <c r="C64" s="33" t="s">
        <v>81</v>
      </c>
      <c r="D64" s="44" t="s">
        <v>32</v>
      </c>
      <c r="E64" s="50">
        <v>1</v>
      </c>
      <c r="F64" s="76">
        <v>0</v>
      </c>
      <c r="G64" s="76">
        <v>0</v>
      </c>
      <c r="H64" s="66">
        <v>0</v>
      </c>
      <c r="I64" s="68">
        <v>0</v>
      </c>
      <c r="J64" s="67">
        <v>0</v>
      </c>
      <c r="K64" s="76">
        <v>0</v>
      </c>
      <c r="L64" s="76">
        <v>0</v>
      </c>
      <c r="M64" s="76">
        <v>0</v>
      </c>
      <c r="N64" s="76">
        <v>1</v>
      </c>
      <c r="O64" s="76">
        <v>0</v>
      </c>
      <c r="P64" s="75">
        <v>0</v>
      </c>
      <c r="Q64" s="77">
        <v>0</v>
      </c>
    </row>
    <row r="65" spans="1:17">
      <c r="A65" s="32">
        <v>63</v>
      </c>
      <c r="B65" s="33" t="s">
        <v>75</v>
      </c>
      <c r="C65" s="33" t="s">
        <v>82</v>
      </c>
      <c r="D65" s="44" t="s">
        <v>18</v>
      </c>
      <c r="E65" s="50">
        <v>0</v>
      </c>
      <c r="F65" s="76">
        <v>0</v>
      </c>
      <c r="G65" s="76">
        <v>0</v>
      </c>
      <c r="H65" s="66">
        <v>0</v>
      </c>
      <c r="I65" s="68">
        <v>0</v>
      </c>
      <c r="J65" s="67">
        <v>0</v>
      </c>
      <c r="K65" s="76">
        <v>0</v>
      </c>
      <c r="L65" s="76">
        <v>0</v>
      </c>
      <c r="M65" s="76">
        <v>0</v>
      </c>
      <c r="N65" s="76">
        <v>1</v>
      </c>
      <c r="O65" s="76">
        <v>0</v>
      </c>
      <c r="P65" s="75">
        <v>0</v>
      </c>
      <c r="Q65" s="77">
        <v>0</v>
      </c>
    </row>
    <row r="66" spans="1:17">
      <c r="A66" s="32">
        <v>64</v>
      </c>
      <c r="B66" s="33" t="s">
        <v>75</v>
      </c>
      <c r="C66" s="33" t="s">
        <v>83</v>
      </c>
      <c r="D66" s="44" t="s">
        <v>18</v>
      </c>
      <c r="E66" s="50">
        <v>1</v>
      </c>
      <c r="F66" s="76">
        <v>0</v>
      </c>
      <c r="G66" s="76">
        <v>0</v>
      </c>
      <c r="H66" s="66">
        <v>0</v>
      </c>
      <c r="I66" s="68">
        <v>0</v>
      </c>
      <c r="J66" s="67">
        <v>0</v>
      </c>
      <c r="K66" s="76">
        <v>0</v>
      </c>
      <c r="L66" s="76">
        <v>0</v>
      </c>
      <c r="M66" s="76">
        <v>0</v>
      </c>
      <c r="N66" s="76">
        <v>1</v>
      </c>
      <c r="O66" s="76">
        <v>1</v>
      </c>
      <c r="P66" s="75">
        <v>0</v>
      </c>
      <c r="Q66" s="77">
        <v>0</v>
      </c>
    </row>
    <row r="67" spans="1:17">
      <c r="A67" s="32">
        <v>65</v>
      </c>
      <c r="B67" s="33" t="s">
        <v>84</v>
      </c>
      <c r="C67" s="33" t="s">
        <v>85</v>
      </c>
      <c r="D67" s="44" t="s">
        <v>17</v>
      </c>
      <c r="E67" s="50">
        <v>2</v>
      </c>
      <c r="F67" s="76">
        <v>6</v>
      </c>
      <c r="G67" s="76">
        <v>0</v>
      </c>
      <c r="H67" s="66">
        <v>7</v>
      </c>
      <c r="I67" s="76">
        <v>12</v>
      </c>
      <c r="J67" s="67">
        <v>1</v>
      </c>
      <c r="K67" s="76">
        <v>0</v>
      </c>
      <c r="L67" s="76">
        <v>1</v>
      </c>
      <c r="M67" s="76">
        <v>0</v>
      </c>
      <c r="N67" s="76">
        <v>13</v>
      </c>
      <c r="O67" s="76">
        <v>9</v>
      </c>
      <c r="P67" s="75">
        <v>0</v>
      </c>
      <c r="Q67" s="77">
        <v>0</v>
      </c>
    </row>
    <row r="68" spans="1:17">
      <c r="A68" s="32">
        <v>66</v>
      </c>
      <c r="B68" s="33" t="s">
        <v>86</v>
      </c>
      <c r="C68" s="33" t="s">
        <v>87</v>
      </c>
      <c r="D68" s="44" t="s">
        <v>17</v>
      </c>
      <c r="E68" s="50">
        <v>1</v>
      </c>
      <c r="F68" s="76">
        <v>1</v>
      </c>
      <c r="G68" s="76">
        <v>0</v>
      </c>
      <c r="H68" s="66">
        <v>1</v>
      </c>
      <c r="I68" s="68">
        <v>0</v>
      </c>
      <c r="J68" s="67">
        <v>0</v>
      </c>
      <c r="K68" s="76">
        <v>3</v>
      </c>
      <c r="L68" s="76">
        <v>0</v>
      </c>
      <c r="M68" s="76">
        <v>0</v>
      </c>
      <c r="N68" s="76">
        <v>19</v>
      </c>
      <c r="O68" s="76">
        <v>1</v>
      </c>
      <c r="P68" s="75">
        <v>1</v>
      </c>
      <c r="Q68" s="77">
        <v>0</v>
      </c>
    </row>
    <row r="69" spans="1:17">
      <c r="A69" s="32">
        <v>67</v>
      </c>
      <c r="B69" s="33" t="s">
        <v>88</v>
      </c>
      <c r="C69" s="33" t="s">
        <v>89</v>
      </c>
      <c r="D69" s="44" t="s">
        <v>17</v>
      </c>
      <c r="E69" s="50">
        <v>3</v>
      </c>
      <c r="F69" s="76">
        <v>5</v>
      </c>
      <c r="G69" s="76">
        <v>1</v>
      </c>
      <c r="H69" s="66">
        <v>3</v>
      </c>
      <c r="I69" s="76">
        <v>3</v>
      </c>
      <c r="J69" s="67">
        <v>1</v>
      </c>
      <c r="K69" s="76">
        <v>1</v>
      </c>
      <c r="L69" s="76">
        <v>0</v>
      </c>
      <c r="M69" s="76">
        <v>1</v>
      </c>
      <c r="N69" s="76">
        <v>3</v>
      </c>
      <c r="O69" s="76">
        <v>1</v>
      </c>
      <c r="P69" s="75">
        <v>0</v>
      </c>
      <c r="Q69" s="77">
        <v>0</v>
      </c>
    </row>
    <row r="70" spans="1:17">
      <c r="A70" s="32">
        <v>68</v>
      </c>
      <c r="B70" s="33" t="s">
        <v>90</v>
      </c>
      <c r="C70" s="33" t="s">
        <v>91</v>
      </c>
      <c r="D70" s="44" t="s">
        <v>17</v>
      </c>
      <c r="E70" s="50">
        <v>0</v>
      </c>
      <c r="F70" s="76">
        <v>1</v>
      </c>
      <c r="G70" s="76">
        <v>0</v>
      </c>
      <c r="H70" s="66">
        <v>2</v>
      </c>
      <c r="I70" s="76">
        <v>5</v>
      </c>
      <c r="J70" s="67">
        <v>0</v>
      </c>
      <c r="K70" s="76">
        <v>1</v>
      </c>
      <c r="L70" s="76">
        <v>1</v>
      </c>
      <c r="M70" s="76">
        <v>0</v>
      </c>
      <c r="N70" s="76">
        <v>7</v>
      </c>
      <c r="O70" s="76">
        <v>4</v>
      </c>
      <c r="P70" s="75">
        <v>0</v>
      </c>
      <c r="Q70" s="77">
        <v>0</v>
      </c>
    </row>
    <row r="71" spans="1:17">
      <c r="A71" s="32">
        <v>69</v>
      </c>
      <c r="B71" s="33" t="s">
        <v>92</v>
      </c>
      <c r="C71" s="33" t="s">
        <v>93</v>
      </c>
      <c r="D71" s="44" t="s">
        <v>18</v>
      </c>
      <c r="E71" s="50">
        <v>0</v>
      </c>
      <c r="F71" s="76">
        <v>0</v>
      </c>
      <c r="G71" s="76">
        <v>0</v>
      </c>
      <c r="H71" s="66">
        <v>0</v>
      </c>
      <c r="I71" s="76">
        <v>0</v>
      </c>
      <c r="J71" s="67">
        <v>0</v>
      </c>
      <c r="K71" s="76">
        <v>0</v>
      </c>
      <c r="L71" s="76">
        <v>0</v>
      </c>
      <c r="M71" s="76">
        <v>0</v>
      </c>
      <c r="N71" s="76">
        <v>1</v>
      </c>
      <c r="O71" s="76">
        <v>0</v>
      </c>
      <c r="P71" s="75">
        <v>0</v>
      </c>
      <c r="Q71" s="77">
        <v>0</v>
      </c>
    </row>
    <row r="72" spans="1:17">
      <c r="A72" s="32">
        <v>70</v>
      </c>
      <c r="B72" s="33" t="s">
        <v>92</v>
      </c>
      <c r="C72" s="33" t="s">
        <v>94</v>
      </c>
      <c r="D72" s="44" t="s">
        <v>18</v>
      </c>
      <c r="E72" s="50">
        <v>0</v>
      </c>
      <c r="F72" s="76">
        <v>0</v>
      </c>
      <c r="G72" s="76">
        <v>0</v>
      </c>
      <c r="H72" s="66">
        <v>0</v>
      </c>
      <c r="I72" s="76">
        <v>1</v>
      </c>
      <c r="J72" s="67">
        <v>0</v>
      </c>
      <c r="K72" s="76">
        <v>0</v>
      </c>
      <c r="L72" s="76">
        <v>1</v>
      </c>
      <c r="M72" s="76">
        <v>0</v>
      </c>
      <c r="N72" s="76">
        <v>1</v>
      </c>
      <c r="O72" s="76">
        <v>0</v>
      </c>
      <c r="P72" s="75">
        <v>0</v>
      </c>
      <c r="Q72" s="77">
        <v>0</v>
      </c>
    </row>
    <row r="73" spans="1:17" ht="25.5">
      <c r="A73" s="32">
        <v>71</v>
      </c>
      <c r="B73" s="33" t="s">
        <v>92</v>
      </c>
      <c r="C73" s="33" t="s">
        <v>95</v>
      </c>
      <c r="D73" s="44" t="s">
        <v>32</v>
      </c>
      <c r="E73" s="50">
        <v>0</v>
      </c>
      <c r="F73" s="76">
        <v>0</v>
      </c>
      <c r="G73" s="76">
        <v>0</v>
      </c>
      <c r="H73" s="66">
        <v>1</v>
      </c>
      <c r="I73" s="68">
        <v>0</v>
      </c>
      <c r="J73" s="67">
        <v>0</v>
      </c>
      <c r="K73" s="76">
        <v>1</v>
      </c>
      <c r="L73" s="76">
        <v>0</v>
      </c>
      <c r="M73" s="76">
        <v>0</v>
      </c>
      <c r="N73" s="76">
        <v>2</v>
      </c>
      <c r="O73" s="76">
        <v>1</v>
      </c>
      <c r="P73" s="75">
        <v>0</v>
      </c>
      <c r="Q73" s="77">
        <v>1</v>
      </c>
    </row>
    <row r="74" spans="1:17" ht="25.5">
      <c r="A74" s="32">
        <v>72</v>
      </c>
      <c r="B74" s="33" t="s">
        <v>92</v>
      </c>
      <c r="C74" s="33" t="s">
        <v>96</v>
      </c>
      <c r="D74" s="44" t="s">
        <v>32</v>
      </c>
      <c r="E74" s="50">
        <v>0</v>
      </c>
      <c r="F74" s="76">
        <v>1</v>
      </c>
      <c r="G74" s="76">
        <v>0</v>
      </c>
      <c r="H74" s="66">
        <v>0</v>
      </c>
      <c r="I74" s="76">
        <v>2</v>
      </c>
      <c r="J74" s="67">
        <v>0</v>
      </c>
      <c r="K74" s="76">
        <v>0</v>
      </c>
      <c r="L74" s="76">
        <v>0</v>
      </c>
      <c r="M74" s="76">
        <v>0</v>
      </c>
      <c r="N74" s="76">
        <v>1</v>
      </c>
      <c r="O74" s="76">
        <v>1</v>
      </c>
      <c r="P74" s="75">
        <v>1</v>
      </c>
      <c r="Q74" s="77">
        <v>0</v>
      </c>
    </row>
    <row r="75" spans="1:17" ht="25.5">
      <c r="A75" s="32">
        <v>73</v>
      </c>
      <c r="B75" s="33" t="s">
        <v>97</v>
      </c>
      <c r="C75" s="33" t="s">
        <v>98</v>
      </c>
      <c r="D75" s="44" t="s">
        <v>32</v>
      </c>
      <c r="E75" s="50">
        <v>0</v>
      </c>
      <c r="F75" s="76">
        <v>0</v>
      </c>
      <c r="G75" s="76">
        <v>2</v>
      </c>
      <c r="H75" s="66">
        <v>0</v>
      </c>
      <c r="I75" s="76">
        <v>0</v>
      </c>
      <c r="J75" s="67">
        <v>0</v>
      </c>
      <c r="K75" s="76">
        <v>0</v>
      </c>
      <c r="L75" s="76">
        <v>0</v>
      </c>
      <c r="M75" s="76">
        <v>2</v>
      </c>
      <c r="N75" s="76">
        <v>1</v>
      </c>
      <c r="O75" s="76" t="s">
        <v>388</v>
      </c>
      <c r="P75" s="75">
        <v>0</v>
      </c>
      <c r="Q75" s="77">
        <v>0</v>
      </c>
    </row>
    <row r="76" spans="1:17" ht="25.5">
      <c r="A76" s="32">
        <v>74</v>
      </c>
      <c r="B76" s="33" t="s">
        <v>97</v>
      </c>
      <c r="C76" s="33" t="s">
        <v>99</v>
      </c>
      <c r="D76" s="44" t="s">
        <v>32</v>
      </c>
      <c r="E76" s="50">
        <v>0</v>
      </c>
      <c r="F76" s="76">
        <v>0</v>
      </c>
      <c r="G76" s="76">
        <v>0</v>
      </c>
      <c r="H76" s="66">
        <v>1</v>
      </c>
      <c r="I76" s="76">
        <v>1</v>
      </c>
      <c r="J76" s="67">
        <v>0</v>
      </c>
      <c r="K76" s="76">
        <v>0</v>
      </c>
      <c r="L76" s="76">
        <v>0</v>
      </c>
      <c r="M76" s="76">
        <v>1</v>
      </c>
      <c r="N76" s="76">
        <v>2</v>
      </c>
      <c r="O76" s="76">
        <v>0</v>
      </c>
      <c r="P76" s="75">
        <v>1</v>
      </c>
      <c r="Q76" s="77">
        <v>0</v>
      </c>
    </row>
    <row r="77" spans="1:17" ht="25.5">
      <c r="A77" s="32">
        <v>75</v>
      </c>
      <c r="B77" s="33" t="s">
        <v>97</v>
      </c>
      <c r="C77" s="33" t="s">
        <v>100</v>
      </c>
      <c r="D77" s="44" t="s">
        <v>32</v>
      </c>
      <c r="E77" s="50">
        <v>1</v>
      </c>
      <c r="F77" s="76">
        <v>1</v>
      </c>
      <c r="G77" s="76">
        <v>0</v>
      </c>
      <c r="H77" s="66">
        <v>2</v>
      </c>
      <c r="I77" s="76">
        <v>1</v>
      </c>
      <c r="J77" s="67">
        <v>0</v>
      </c>
      <c r="K77" s="76">
        <v>1</v>
      </c>
      <c r="L77" s="76">
        <v>0</v>
      </c>
      <c r="M77" s="76">
        <v>0</v>
      </c>
      <c r="N77" s="76">
        <v>0</v>
      </c>
      <c r="O77" s="76">
        <v>1</v>
      </c>
      <c r="P77" s="75">
        <v>0</v>
      </c>
      <c r="Q77" s="77">
        <v>0</v>
      </c>
    </row>
    <row r="78" spans="1:17">
      <c r="A78" s="32">
        <v>76</v>
      </c>
      <c r="B78" s="33" t="s">
        <v>97</v>
      </c>
      <c r="C78" s="33" t="s">
        <v>101</v>
      </c>
      <c r="D78" s="44" t="s">
        <v>18</v>
      </c>
      <c r="E78" s="50">
        <v>0</v>
      </c>
      <c r="F78" s="76">
        <v>0</v>
      </c>
      <c r="G78" s="76">
        <v>0</v>
      </c>
      <c r="H78" s="66">
        <v>0</v>
      </c>
      <c r="I78" s="68">
        <v>0</v>
      </c>
      <c r="J78" s="67">
        <v>0</v>
      </c>
      <c r="K78" s="76">
        <v>0</v>
      </c>
      <c r="L78" s="76">
        <v>0</v>
      </c>
      <c r="M78" s="76">
        <v>1</v>
      </c>
      <c r="N78" s="76">
        <v>0</v>
      </c>
      <c r="O78" s="76">
        <v>0</v>
      </c>
      <c r="P78" s="75">
        <v>1</v>
      </c>
      <c r="Q78" s="77">
        <v>0</v>
      </c>
    </row>
    <row r="79" spans="1:17" ht="25.5">
      <c r="A79" s="32">
        <v>77</v>
      </c>
      <c r="B79" s="33" t="s">
        <v>97</v>
      </c>
      <c r="C79" s="33" t="s">
        <v>102</v>
      </c>
      <c r="D79" s="44" t="s">
        <v>32</v>
      </c>
      <c r="E79" s="50">
        <v>0</v>
      </c>
      <c r="F79" s="76">
        <v>0</v>
      </c>
      <c r="G79" s="76">
        <v>0</v>
      </c>
      <c r="H79" s="66">
        <v>1</v>
      </c>
      <c r="I79" s="68">
        <v>0</v>
      </c>
      <c r="J79" s="67">
        <v>0</v>
      </c>
      <c r="K79" s="76">
        <v>0</v>
      </c>
      <c r="L79" s="76">
        <v>0</v>
      </c>
      <c r="M79" s="76">
        <v>0</v>
      </c>
      <c r="N79" s="76">
        <v>10</v>
      </c>
      <c r="O79" s="76" t="s">
        <v>389</v>
      </c>
      <c r="P79" s="75">
        <v>0</v>
      </c>
      <c r="Q79" s="77">
        <v>0</v>
      </c>
    </row>
    <row r="80" spans="1:17">
      <c r="A80" s="32">
        <v>78</v>
      </c>
      <c r="B80" s="33" t="s">
        <v>103</v>
      </c>
      <c r="C80" s="33" t="s">
        <v>104</v>
      </c>
      <c r="D80" s="44" t="s">
        <v>18</v>
      </c>
      <c r="E80" s="50">
        <v>0</v>
      </c>
      <c r="F80" s="76">
        <v>0</v>
      </c>
      <c r="G80" s="76">
        <v>0</v>
      </c>
      <c r="H80" s="66">
        <v>0</v>
      </c>
      <c r="I80" s="76">
        <v>0</v>
      </c>
      <c r="J80" s="67">
        <v>0</v>
      </c>
      <c r="K80" s="76">
        <v>0</v>
      </c>
      <c r="L80" s="76">
        <v>0</v>
      </c>
      <c r="M80" s="76">
        <v>0</v>
      </c>
      <c r="N80" s="76">
        <v>1</v>
      </c>
      <c r="O80" s="76">
        <v>0</v>
      </c>
      <c r="P80" s="75">
        <v>0</v>
      </c>
      <c r="Q80" s="77">
        <v>0</v>
      </c>
    </row>
    <row r="81" spans="1:17">
      <c r="A81" s="32">
        <v>79</v>
      </c>
      <c r="B81" s="33" t="s">
        <v>103</v>
      </c>
      <c r="C81" s="33" t="s">
        <v>105</v>
      </c>
      <c r="D81" s="44" t="s">
        <v>18</v>
      </c>
      <c r="E81" s="50">
        <v>1</v>
      </c>
      <c r="F81" s="76">
        <v>0</v>
      </c>
      <c r="G81" s="76">
        <v>0</v>
      </c>
      <c r="H81" s="66">
        <v>0</v>
      </c>
      <c r="I81" s="76">
        <v>0</v>
      </c>
      <c r="J81" s="67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5">
        <v>0</v>
      </c>
      <c r="Q81" s="77">
        <v>0</v>
      </c>
    </row>
    <row r="82" spans="1:17">
      <c r="A82" s="32">
        <v>80</v>
      </c>
      <c r="B82" s="33" t="s">
        <v>103</v>
      </c>
      <c r="C82" s="33" t="s">
        <v>106</v>
      </c>
      <c r="D82" s="44" t="s">
        <v>18</v>
      </c>
      <c r="E82" s="50">
        <v>0</v>
      </c>
      <c r="F82" s="76">
        <v>0</v>
      </c>
      <c r="G82" s="76">
        <v>0</v>
      </c>
      <c r="H82" s="66">
        <v>0</v>
      </c>
      <c r="I82" s="68">
        <v>0</v>
      </c>
      <c r="J82" s="67">
        <v>0</v>
      </c>
      <c r="K82" s="76">
        <v>0</v>
      </c>
      <c r="L82" s="76">
        <v>0</v>
      </c>
      <c r="M82" s="76">
        <v>0</v>
      </c>
      <c r="N82" s="76">
        <v>2</v>
      </c>
      <c r="O82" s="76">
        <v>0</v>
      </c>
      <c r="P82" s="75">
        <v>1</v>
      </c>
      <c r="Q82" s="77">
        <v>0</v>
      </c>
    </row>
    <row r="83" spans="1:17" ht="25.5">
      <c r="A83" s="32">
        <v>81</v>
      </c>
      <c r="B83" s="33" t="s">
        <v>103</v>
      </c>
      <c r="C83" s="33" t="s">
        <v>107</v>
      </c>
      <c r="D83" s="44" t="s">
        <v>32</v>
      </c>
      <c r="E83" s="50">
        <v>0</v>
      </c>
      <c r="F83" s="76">
        <v>0</v>
      </c>
      <c r="G83" s="76">
        <v>0</v>
      </c>
      <c r="H83" s="66">
        <v>1</v>
      </c>
      <c r="I83" s="68">
        <v>0</v>
      </c>
      <c r="J83" s="67">
        <v>0</v>
      </c>
      <c r="K83" s="76">
        <v>0</v>
      </c>
      <c r="L83" s="76">
        <v>0</v>
      </c>
      <c r="M83" s="76">
        <v>0</v>
      </c>
      <c r="N83" s="76">
        <v>1</v>
      </c>
      <c r="O83" s="76">
        <v>0</v>
      </c>
      <c r="P83" s="75">
        <v>0</v>
      </c>
      <c r="Q83" s="77">
        <v>0</v>
      </c>
    </row>
    <row r="84" spans="1:17">
      <c r="A84" s="32">
        <v>82</v>
      </c>
      <c r="B84" s="33" t="s">
        <v>103</v>
      </c>
      <c r="C84" s="33" t="s">
        <v>108</v>
      </c>
      <c r="D84" s="44" t="s">
        <v>17</v>
      </c>
      <c r="E84" s="50">
        <v>0</v>
      </c>
      <c r="F84" s="76">
        <v>1</v>
      </c>
      <c r="G84" s="76">
        <v>0</v>
      </c>
      <c r="H84" s="66">
        <v>0</v>
      </c>
      <c r="I84" s="68">
        <v>0</v>
      </c>
      <c r="J84" s="67">
        <v>0</v>
      </c>
      <c r="K84" s="76">
        <v>0</v>
      </c>
      <c r="L84" s="76">
        <v>1</v>
      </c>
      <c r="M84" s="76">
        <v>0</v>
      </c>
      <c r="N84" s="76">
        <v>1</v>
      </c>
      <c r="O84" s="76">
        <v>1</v>
      </c>
      <c r="P84" s="75">
        <v>2</v>
      </c>
      <c r="Q84" s="77">
        <v>0</v>
      </c>
    </row>
    <row r="85" spans="1:17">
      <c r="A85" s="32">
        <v>83</v>
      </c>
      <c r="B85" s="33" t="s">
        <v>103</v>
      </c>
      <c r="C85" s="33" t="s">
        <v>108</v>
      </c>
      <c r="D85" s="44" t="s">
        <v>18</v>
      </c>
      <c r="E85" s="50">
        <v>0</v>
      </c>
      <c r="F85" s="76">
        <v>0</v>
      </c>
      <c r="G85" s="76">
        <v>0</v>
      </c>
      <c r="H85" s="66">
        <v>0</v>
      </c>
      <c r="I85" s="68">
        <v>0</v>
      </c>
      <c r="J85" s="67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5">
        <v>1</v>
      </c>
      <c r="Q85" s="77">
        <v>0</v>
      </c>
    </row>
    <row r="86" spans="1:17">
      <c r="A86" s="32">
        <v>84</v>
      </c>
      <c r="B86" s="33" t="s">
        <v>103</v>
      </c>
      <c r="C86" s="33" t="s">
        <v>109</v>
      </c>
      <c r="D86" s="44" t="s">
        <v>18</v>
      </c>
      <c r="E86" s="50">
        <v>0</v>
      </c>
      <c r="F86" s="76">
        <v>0</v>
      </c>
      <c r="G86" s="76">
        <v>0</v>
      </c>
      <c r="H86" s="66">
        <v>0</v>
      </c>
      <c r="I86" s="76">
        <v>1</v>
      </c>
      <c r="J86" s="67">
        <v>0</v>
      </c>
      <c r="K86" s="76">
        <v>0</v>
      </c>
      <c r="L86" s="76">
        <v>0</v>
      </c>
      <c r="M86" s="76">
        <v>0</v>
      </c>
      <c r="N86" s="76">
        <v>1</v>
      </c>
      <c r="O86" s="76">
        <v>0</v>
      </c>
      <c r="P86" s="75">
        <v>0</v>
      </c>
      <c r="Q86" s="77">
        <v>0</v>
      </c>
    </row>
    <row r="87" spans="1:17">
      <c r="A87" s="32">
        <v>85</v>
      </c>
      <c r="B87" s="33" t="s">
        <v>110</v>
      </c>
      <c r="C87" s="33" t="s">
        <v>111</v>
      </c>
      <c r="D87" s="44" t="s">
        <v>18</v>
      </c>
      <c r="E87" s="50">
        <v>0</v>
      </c>
      <c r="F87" s="76">
        <v>0</v>
      </c>
      <c r="G87" s="76">
        <v>0</v>
      </c>
      <c r="H87" s="66">
        <v>0</v>
      </c>
      <c r="I87" s="76">
        <v>0</v>
      </c>
      <c r="J87" s="67">
        <v>0</v>
      </c>
      <c r="K87" s="76">
        <v>0</v>
      </c>
      <c r="L87" s="76">
        <v>0</v>
      </c>
      <c r="M87" s="76">
        <v>0</v>
      </c>
      <c r="N87" s="76">
        <v>1</v>
      </c>
      <c r="O87" s="76">
        <v>0</v>
      </c>
      <c r="P87" s="75">
        <v>0</v>
      </c>
      <c r="Q87" s="77">
        <v>1</v>
      </c>
    </row>
    <row r="88" spans="1:17">
      <c r="A88" s="32">
        <v>86</v>
      </c>
      <c r="B88" s="33" t="s">
        <v>110</v>
      </c>
      <c r="C88" s="33" t="s">
        <v>112</v>
      </c>
      <c r="D88" s="44" t="s">
        <v>18</v>
      </c>
      <c r="E88" s="50">
        <v>0</v>
      </c>
      <c r="F88" s="76">
        <v>0</v>
      </c>
      <c r="G88" s="76">
        <v>0</v>
      </c>
      <c r="H88" s="66">
        <v>0</v>
      </c>
      <c r="I88" s="68">
        <v>0</v>
      </c>
      <c r="J88" s="67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5">
        <v>0</v>
      </c>
      <c r="Q88" s="77">
        <v>0</v>
      </c>
    </row>
    <row r="89" spans="1:17">
      <c r="A89" s="32">
        <v>87</v>
      </c>
      <c r="B89" s="33" t="s">
        <v>110</v>
      </c>
      <c r="C89" s="33" t="s">
        <v>113</v>
      </c>
      <c r="D89" s="44" t="s">
        <v>17</v>
      </c>
      <c r="E89" s="50">
        <v>0</v>
      </c>
      <c r="F89" s="76">
        <v>1</v>
      </c>
      <c r="G89" s="76">
        <v>0</v>
      </c>
      <c r="H89" s="66">
        <v>1</v>
      </c>
      <c r="I89" s="68">
        <v>0</v>
      </c>
      <c r="J89" s="67">
        <v>0</v>
      </c>
      <c r="K89" s="76">
        <v>0</v>
      </c>
      <c r="L89" s="76">
        <v>0</v>
      </c>
      <c r="M89" s="76">
        <v>3</v>
      </c>
      <c r="N89" s="76">
        <v>2</v>
      </c>
      <c r="O89" s="76">
        <v>2</v>
      </c>
      <c r="P89" s="75">
        <v>1</v>
      </c>
      <c r="Q89" s="77">
        <v>0</v>
      </c>
    </row>
    <row r="90" spans="1:17">
      <c r="A90" s="32">
        <v>88</v>
      </c>
      <c r="B90" s="33" t="s">
        <v>110</v>
      </c>
      <c r="C90" s="33" t="s">
        <v>113</v>
      </c>
      <c r="D90" s="44" t="s">
        <v>18</v>
      </c>
      <c r="E90" s="50">
        <v>0</v>
      </c>
      <c r="F90" s="76">
        <v>0</v>
      </c>
      <c r="G90" s="76">
        <v>0</v>
      </c>
      <c r="H90" s="66">
        <v>0</v>
      </c>
      <c r="I90" s="68">
        <v>0</v>
      </c>
      <c r="J90" s="67">
        <v>0</v>
      </c>
      <c r="K90" s="76">
        <v>0</v>
      </c>
      <c r="L90" s="76">
        <v>0</v>
      </c>
      <c r="M90" s="76">
        <v>3</v>
      </c>
      <c r="N90" s="76">
        <v>1</v>
      </c>
      <c r="O90" s="76">
        <v>0</v>
      </c>
      <c r="P90" s="75">
        <v>0</v>
      </c>
      <c r="Q90" s="77">
        <v>1</v>
      </c>
    </row>
    <row r="91" spans="1:17">
      <c r="A91" s="32">
        <v>89</v>
      </c>
      <c r="B91" s="33" t="s">
        <v>110</v>
      </c>
      <c r="C91" s="33" t="s">
        <v>114</v>
      </c>
      <c r="D91" s="44" t="s">
        <v>18</v>
      </c>
      <c r="E91" s="50">
        <v>0</v>
      </c>
      <c r="F91" s="76">
        <v>0</v>
      </c>
      <c r="G91" s="76">
        <v>0</v>
      </c>
      <c r="H91" s="66">
        <v>0</v>
      </c>
      <c r="I91" s="68">
        <v>0</v>
      </c>
      <c r="J91" s="67">
        <v>0</v>
      </c>
      <c r="K91" s="76">
        <v>0</v>
      </c>
      <c r="L91" s="76">
        <v>0</v>
      </c>
      <c r="M91" s="76">
        <v>0</v>
      </c>
      <c r="N91" s="76">
        <v>1</v>
      </c>
      <c r="O91" s="76">
        <v>0</v>
      </c>
      <c r="P91" s="75">
        <v>0</v>
      </c>
      <c r="Q91" s="77">
        <v>0</v>
      </c>
    </row>
    <row r="92" spans="1:17">
      <c r="A92" s="32">
        <v>90</v>
      </c>
      <c r="B92" s="33" t="s">
        <v>110</v>
      </c>
      <c r="C92" s="33" t="s">
        <v>115</v>
      </c>
      <c r="D92" s="44" t="s">
        <v>18</v>
      </c>
      <c r="E92" s="50">
        <v>0</v>
      </c>
      <c r="F92" s="76">
        <v>0</v>
      </c>
      <c r="G92" s="76">
        <v>0</v>
      </c>
      <c r="H92" s="66">
        <v>0</v>
      </c>
      <c r="I92" s="68">
        <v>0</v>
      </c>
      <c r="J92" s="67">
        <v>0</v>
      </c>
      <c r="K92" s="76">
        <v>0</v>
      </c>
      <c r="L92" s="76">
        <v>0</v>
      </c>
      <c r="M92" s="76">
        <v>1</v>
      </c>
      <c r="N92" s="76">
        <v>1</v>
      </c>
      <c r="O92" s="76" t="s">
        <v>388</v>
      </c>
      <c r="P92" s="75">
        <v>0</v>
      </c>
      <c r="Q92" s="77">
        <v>0</v>
      </c>
    </row>
    <row r="93" spans="1:17" ht="25.5">
      <c r="A93" s="32">
        <v>91</v>
      </c>
      <c r="B93" s="33" t="s">
        <v>116</v>
      </c>
      <c r="C93" s="33" t="s">
        <v>117</v>
      </c>
      <c r="D93" s="44" t="s">
        <v>32</v>
      </c>
      <c r="E93" s="50">
        <v>1</v>
      </c>
      <c r="F93" s="76">
        <v>0</v>
      </c>
      <c r="G93" s="76">
        <v>0</v>
      </c>
      <c r="H93" s="66">
        <v>0</v>
      </c>
      <c r="I93" s="76">
        <v>0</v>
      </c>
      <c r="J93" s="67">
        <v>0</v>
      </c>
      <c r="K93" s="76">
        <v>0</v>
      </c>
      <c r="L93" s="76">
        <v>0</v>
      </c>
      <c r="M93" s="76">
        <v>0</v>
      </c>
      <c r="N93" s="76">
        <v>1</v>
      </c>
      <c r="O93" s="76">
        <v>1</v>
      </c>
      <c r="P93" s="75">
        <v>0</v>
      </c>
      <c r="Q93" s="77">
        <v>0</v>
      </c>
    </row>
    <row r="94" spans="1:17" ht="25.5">
      <c r="A94" s="32">
        <v>92</v>
      </c>
      <c r="B94" s="33" t="s">
        <v>116</v>
      </c>
      <c r="C94" s="33" t="s">
        <v>118</v>
      </c>
      <c r="D94" s="44" t="s">
        <v>32</v>
      </c>
      <c r="E94" s="50">
        <v>0</v>
      </c>
      <c r="F94" s="76">
        <v>0</v>
      </c>
      <c r="G94" s="76">
        <v>0</v>
      </c>
      <c r="H94" s="66">
        <v>1</v>
      </c>
      <c r="I94" s="68">
        <v>0</v>
      </c>
      <c r="J94" s="67">
        <v>0</v>
      </c>
      <c r="K94" s="76">
        <v>1</v>
      </c>
      <c r="L94" s="76">
        <v>0</v>
      </c>
      <c r="M94" s="76">
        <v>0</v>
      </c>
      <c r="N94" s="76">
        <v>0</v>
      </c>
      <c r="O94" s="76">
        <v>1</v>
      </c>
      <c r="P94" s="75">
        <v>1</v>
      </c>
      <c r="Q94" s="77">
        <v>0</v>
      </c>
    </row>
    <row r="95" spans="1:17">
      <c r="A95" s="32">
        <v>93</v>
      </c>
      <c r="B95" s="33" t="s">
        <v>116</v>
      </c>
      <c r="C95" s="33" t="s">
        <v>119</v>
      </c>
      <c r="D95" s="44" t="s">
        <v>18</v>
      </c>
      <c r="E95" s="50">
        <v>0</v>
      </c>
      <c r="F95" s="76">
        <v>0</v>
      </c>
      <c r="G95" s="76">
        <v>0</v>
      </c>
      <c r="H95" s="66">
        <v>0</v>
      </c>
      <c r="I95" s="68">
        <v>0</v>
      </c>
      <c r="J95" s="67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5">
        <v>0</v>
      </c>
      <c r="Q95" s="77">
        <v>0</v>
      </c>
    </row>
    <row r="96" spans="1:17" ht="25.5">
      <c r="A96" s="32">
        <v>94</v>
      </c>
      <c r="B96" s="33" t="s">
        <v>116</v>
      </c>
      <c r="C96" s="33" t="s">
        <v>120</v>
      </c>
      <c r="D96" s="44" t="s">
        <v>32</v>
      </c>
      <c r="E96" s="50">
        <v>0</v>
      </c>
      <c r="F96" s="76">
        <v>1</v>
      </c>
      <c r="G96" s="76">
        <v>0</v>
      </c>
      <c r="H96" s="66">
        <v>0</v>
      </c>
      <c r="I96" s="68">
        <v>0</v>
      </c>
      <c r="J96" s="67">
        <v>0</v>
      </c>
      <c r="K96" s="76">
        <v>1</v>
      </c>
      <c r="L96" s="76">
        <v>0</v>
      </c>
      <c r="M96" s="76">
        <v>0</v>
      </c>
      <c r="N96" s="76">
        <v>1</v>
      </c>
      <c r="O96" s="76" t="s">
        <v>388</v>
      </c>
      <c r="P96" s="75">
        <v>0</v>
      </c>
      <c r="Q96" s="77">
        <v>1</v>
      </c>
    </row>
    <row r="97" spans="1:17">
      <c r="A97" s="32">
        <v>95</v>
      </c>
      <c r="B97" s="33" t="s">
        <v>121</v>
      </c>
      <c r="C97" s="33" t="s">
        <v>122</v>
      </c>
      <c r="D97" s="44" t="s">
        <v>18</v>
      </c>
      <c r="E97" s="50">
        <v>0</v>
      </c>
      <c r="F97" s="76">
        <v>0</v>
      </c>
      <c r="G97" s="76">
        <v>0</v>
      </c>
      <c r="H97" s="66">
        <v>0</v>
      </c>
      <c r="I97" s="76">
        <v>0</v>
      </c>
      <c r="J97" s="67">
        <v>0</v>
      </c>
      <c r="K97" s="76">
        <v>0</v>
      </c>
      <c r="L97" s="76">
        <v>0</v>
      </c>
      <c r="M97" s="76">
        <v>0</v>
      </c>
      <c r="N97" s="76">
        <v>1</v>
      </c>
      <c r="O97" s="76">
        <v>0</v>
      </c>
      <c r="P97" s="75">
        <v>0</v>
      </c>
      <c r="Q97" s="77">
        <v>0</v>
      </c>
    </row>
    <row r="98" spans="1:17">
      <c r="A98" s="32">
        <v>96</v>
      </c>
      <c r="B98" s="33" t="s">
        <v>121</v>
      </c>
      <c r="C98" s="33" t="s">
        <v>123</v>
      </c>
      <c r="D98" s="44" t="s">
        <v>18</v>
      </c>
      <c r="E98" s="50">
        <v>0</v>
      </c>
      <c r="F98" s="76">
        <v>0</v>
      </c>
      <c r="G98" s="76">
        <v>1</v>
      </c>
      <c r="H98" s="66">
        <v>0</v>
      </c>
      <c r="I98" s="76">
        <v>1</v>
      </c>
      <c r="J98" s="67">
        <v>0</v>
      </c>
      <c r="K98" s="76">
        <v>0</v>
      </c>
      <c r="L98" s="76">
        <v>0</v>
      </c>
      <c r="M98" s="76">
        <v>3</v>
      </c>
      <c r="N98" s="76">
        <v>3</v>
      </c>
      <c r="O98" s="76">
        <v>1</v>
      </c>
      <c r="P98" s="75">
        <v>1</v>
      </c>
      <c r="Q98" s="77">
        <v>0</v>
      </c>
    </row>
    <row r="99" spans="1:17">
      <c r="A99" s="32">
        <v>97</v>
      </c>
      <c r="B99" s="33" t="s">
        <v>121</v>
      </c>
      <c r="C99" s="33" t="s">
        <v>124</v>
      </c>
      <c r="D99" s="44" t="s">
        <v>18</v>
      </c>
      <c r="E99" s="50">
        <v>0</v>
      </c>
      <c r="F99" s="76">
        <v>0</v>
      </c>
      <c r="G99" s="76">
        <v>0</v>
      </c>
      <c r="H99" s="66">
        <v>0</v>
      </c>
      <c r="I99" s="76">
        <v>0</v>
      </c>
      <c r="J99" s="67">
        <v>0</v>
      </c>
      <c r="K99" s="76">
        <v>0</v>
      </c>
      <c r="L99" s="76">
        <v>0</v>
      </c>
      <c r="M99" s="76">
        <v>0</v>
      </c>
      <c r="N99" s="76">
        <v>3</v>
      </c>
      <c r="O99" s="76" t="s">
        <v>388</v>
      </c>
      <c r="P99" s="75">
        <v>0</v>
      </c>
      <c r="Q99" s="77">
        <v>0</v>
      </c>
    </row>
    <row r="100" spans="1:17">
      <c r="A100" s="32">
        <v>98</v>
      </c>
      <c r="B100" s="33" t="s">
        <v>121</v>
      </c>
      <c r="C100" s="33" t="s">
        <v>125</v>
      </c>
      <c r="D100" s="44" t="s">
        <v>18</v>
      </c>
      <c r="E100" s="50">
        <v>0</v>
      </c>
      <c r="F100" s="76">
        <v>0</v>
      </c>
      <c r="G100" s="76">
        <v>0</v>
      </c>
      <c r="H100" s="66">
        <v>0</v>
      </c>
      <c r="I100" s="76">
        <v>0</v>
      </c>
      <c r="J100" s="67">
        <v>0</v>
      </c>
      <c r="K100" s="76">
        <v>0</v>
      </c>
      <c r="L100" s="76">
        <v>0</v>
      </c>
      <c r="M100" s="76">
        <v>0</v>
      </c>
      <c r="N100" s="76">
        <v>4</v>
      </c>
      <c r="O100" s="76" t="s">
        <v>388</v>
      </c>
      <c r="P100" s="75">
        <v>0</v>
      </c>
      <c r="Q100" s="77">
        <v>1</v>
      </c>
    </row>
    <row r="101" spans="1:17">
      <c r="A101" s="32">
        <v>99</v>
      </c>
      <c r="B101" s="33" t="s">
        <v>121</v>
      </c>
      <c r="C101" s="33" t="s">
        <v>126</v>
      </c>
      <c r="D101" s="44" t="s">
        <v>18</v>
      </c>
      <c r="E101" s="50">
        <v>0</v>
      </c>
      <c r="F101" s="76">
        <v>0</v>
      </c>
      <c r="G101" s="76">
        <v>1</v>
      </c>
      <c r="H101" s="66">
        <v>0</v>
      </c>
      <c r="I101" s="76">
        <v>0</v>
      </c>
      <c r="J101" s="67">
        <v>0</v>
      </c>
      <c r="K101" s="76">
        <v>0</v>
      </c>
      <c r="L101" s="76">
        <v>0</v>
      </c>
      <c r="M101" s="76">
        <v>0</v>
      </c>
      <c r="N101" s="76">
        <v>3</v>
      </c>
      <c r="O101" s="76" t="s">
        <v>388</v>
      </c>
      <c r="P101" s="75">
        <v>1</v>
      </c>
      <c r="Q101" s="77">
        <v>0</v>
      </c>
    </row>
    <row r="102" spans="1:17" ht="25.5">
      <c r="A102" s="32">
        <v>100</v>
      </c>
      <c r="B102" s="33" t="s">
        <v>121</v>
      </c>
      <c r="C102" s="33" t="s">
        <v>127</v>
      </c>
      <c r="D102" s="44" t="s">
        <v>32</v>
      </c>
      <c r="E102" s="50">
        <v>0</v>
      </c>
      <c r="F102" s="76">
        <v>1</v>
      </c>
      <c r="G102" s="76">
        <v>0</v>
      </c>
      <c r="H102" s="66">
        <v>1</v>
      </c>
      <c r="I102" s="68">
        <v>0</v>
      </c>
      <c r="J102" s="67">
        <v>0</v>
      </c>
      <c r="K102" s="76">
        <v>0</v>
      </c>
      <c r="L102" s="76">
        <v>0</v>
      </c>
      <c r="M102" s="76">
        <v>0</v>
      </c>
      <c r="N102" s="76">
        <v>3</v>
      </c>
      <c r="O102" s="76">
        <v>0</v>
      </c>
      <c r="P102" s="75">
        <v>0</v>
      </c>
      <c r="Q102" s="77">
        <v>0</v>
      </c>
    </row>
    <row r="103" spans="1:17">
      <c r="A103" s="32">
        <v>101</v>
      </c>
      <c r="B103" s="33" t="s">
        <v>121</v>
      </c>
      <c r="C103" s="33" t="s">
        <v>128</v>
      </c>
      <c r="D103" s="44" t="s">
        <v>18</v>
      </c>
      <c r="E103" s="50">
        <v>0</v>
      </c>
      <c r="F103" s="76">
        <v>0</v>
      </c>
      <c r="G103" s="76">
        <v>0</v>
      </c>
      <c r="H103" s="66">
        <v>0</v>
      </c>
      <c r="I103" s="68">
        <v>0</v>
      </c>
      <c r="J103" s="67">
        <v>0</v>
      </c>
      <c r="K103" s="76">
        <v>0</v>
      </c>
      <c r="L103" s="76">
        <v>0</v>
      </c>
      <c r="M103" s="76">
        <v>0</v>
      </c>
      <c r="N103" s="76">
        <v>1</v>
      </c>
      <c r="O103" s="76" t="s">
        <v>388</v>
      </c>
      <c r="P103" s="75">
        <v>2</v>
      </c>
      <c r="Q103" s="77">
        <v>0</v>
      </c>
    </row>
    <row r="104" spans="1:17">
      <c r="A104" s="32">
        <v>102</v>
      </c>
      <c r="B104" s="33" t="s">
        <v>121</v>
      </c>
      <c r="C104" s="33" t="s">
        <v>129</v>
      </c>
      <c r="D104" s="44" t="s">
        <v>18</v>
      </c>
      <c r="E104" s="50">
        <v>0</v>
      </c>
      <c r="F104" s="76">
        <v>0</v>
      </c>
      <c r="G104" s="76">
        <v>1</v>
      </c>
      <c r="H104" s="66">
        <v>0</v>
      </c>
      <c r="I104" s="68">
        <v>0</v>
      </c>
      <c r="J104" s="67">
        <v>0</v>
      </c>
      <c r="K104" s="76">
        <v>0</v>
      </c>
      <c r="L104" s="76">
        <v>0</v>
      </c>
      <c r="M104" s="76">
        <v>0</v>
      </c>
      <c r="N104" s="76">
        <v>0</v>
      </c>
      <c r="O104" s="76" t="s">
        <v>388</v>
      </c>
      <c r="P104" s="75">
        <v>0</v>
      </c>
      <c r="Q104" s="77">
        <v>0</v>
      </c>
    </row>
    <row r="105" spans="1:17" ht="25.5">
      <c r="A105" s="32">
        <v>103</v>
      </c>
      <c r="B105" s="33" t="s">
        <v>121</v>
      </c>
      <c r="C105" s="33" t="s">
        <v>130</v>
      </c>
      <c r="D105" s="44" t="s">
        <v>32</v>
      </c>
      <c r="E105" s="50">
        <v>1</v>
      </c>
      <c r="F105" s="76">
        <v>1</v>
      </c>
      <c r="G105" s="76">
        <v>0</v>
      </c>
      <c r="H105" s="66">
        <v>1</v>
      </c>
      <c r="I105" s="76">
        <v>1</v>
      </c>
      <c r="J105" s="67">
        <v>0</v>
      </c>
      <c r="K105" s="76">
        <v>0</v>
      </c>
      <c r="L105" s="76">
        <v>0</v>
      </c>
      <c r="M105" s="76">
        <v>0</v>
      </c>
      <c r="N105" s="76">
        <v>3</v>
      </c>
      <c r="O105" s="76">
        <v>1</v>
      </c>
      <c r="P105" s="75">
        <v>0</v>
      </c>
      <c r="Q105" s="77">
        <v>1</v>
      </c>
    </row>
    <row r="106" spans="1:17">
      <c r="A106" s="32">
        <v>104</v>
      </c>
      <c r="B106" s="33" t="s">
        <v>121</v>
      </c>
      <c r="C106" s="33" t="s">
        <v>131</v>
      </c>
      <c r="D106" s="44" t="s">
        <v>18</v>
      </c>
      <c r="E106" s="50">
        <v>0</v>
      </c>
      <c r="F106" s="76">
        <v>0</v>
      </c>
      <c r="G106" s="76">
        <v>0</v>
      </c>
      <c r="H106" s="66">
        <v>0</v>
      </c>
      <c r="I106" s="68">
        <v>0</v>
      </c>
      <c r="J106" s="67">
        <v>0</v>
      </c>
      <c r="K106" s="76">
        <v>0</v>
      </c>
      <c r="L106" s="76">
        <v>0</v>
      </c>
      <c r="M106" s="76">
        <v>0</v>
      </c>
      <c r="N106" s="76">
        <v>1</v>
      </c>
      <c r="O106" s="76" t="s">
        <v>388</v>
      </c>
      <c r="P106" s="75">
        <v>1</v>
      </c>
      <c r="Q106" s="77">
        <v>0</v>
      </c>
    </row>
    <row r="107" spans="1:17">
      <c r="A107" s="32">
        <v>105</v>
      </c>
      <c r="B107" s="33" t="s">
        <v>121</v>
      </c>
      <c r="C107" s="33" t="s">
        <v>132</v>
      </c>
      <c r="D107" s="44" t="s">
        <v>18</v>
      </c>
      <c r="E107" s="50">
        <v>0</v>
      </c>
      <c r="F107" s="76">
        <v>0</v>
      </c>
      <c r="G107" s="76">
        <v>0</v>
      </c>
      <c r="H107" s="66">
        <v>0</v>
      </c>
      <c r="I107" s="68">
        <v>0</v>
      </c>
      <c r="J107" s="67">
        <v>0</v>
      </c>
      <c r="K107" s="76">
        <v>0</v>
      </c>
      <c r="L107" s="76">
        <v>0</v>
      </c>
      <c r="M107" s="76">
        <v>0</v>
      </c>
      <c r="N107" s="76">
        <v>3</v>
      </c>
      <c r="O107" s="76" t="s">
        <v>388</v>
      </c>
      <c r="P107" s="75">
        <v>1</v>
      </c>
      <c r="Q107" s="77">
        <v>0</v>
      </c>
    </row>
    <row r="108" spans="1:17">
      <c r="A108" s="32">
        <v>106</v>
      </c>
      <c r="B108" s="33" t="s">
        <v>133</v>
      </c>
      <c r="C108" s="33" t="s">
        <v>134</v>
      </c>
      <c r="D108" s="44" t="s">
        <v>17</v>
      </c>
      <c r="E108" s="50">
        <v>0</v>
      </c>
      <c r="F108" s="76">
        <v>1</v>
      </c>
      <c r="G108" s="76">
        <v>0</v>
      </c>
      <c r="H108" s="66">
        <v>0</v>
      </c>
      <c r="I108" s="76">
        <v>2</v>
      </c>
      <c r="J108" s="67">
        <v>0</v>
      </c>
      <c r="K108" s="76">
        <v>0</v>
      </c>
      <c r="L108" s="76">
        <v>0</v>
      </c>
      <c r="M108" s="76">
        <v>0</v>
      </c>
      <c r="N108" s="76">
        <v>2</v>
      </c>
      <c r="O108" s="76" t="s">
        <v>388</v>
      </c>
      <c r="P108" s="75">
        <v>0</v>
      </c>
      <c r="Q108" s="77">
        <v>0</v>
      </c>
    </row>
    <row r="109" spans="1:17">
      <c r="A109" s="32">
        <v>107</v>
      </c>
      <c r="B109" s="33" t="s">
        <v>133</v>
      </c>
      <c r="C109" s="33" t="s">
        <v>134</v>
      </c>
      <c r="D109" s="44" t="s">
        <v>18</v>
      </c>
      <c r="E109" s="50">
        <v>0</v>
      </c>
      <c r="F109" s="76">
        <v>0</v>
      </c>
      <c r="G109" s="76">
        <v>0</v>
      </c>
      <c r="H109" s="66">
        <v>0</v>
      </c>
      <c r="I109" s="76">
        <v>0</v>
      </c>
      <c r="J109" s="67">
        <v>0</v>
      </c>
      <c r="K109" s="76">
        <v>0</v>
      </c>
      <c r="L109" s="76">
        <v>0</v>
      </c>
      <c r="M109" s="76">
        <v>0</v>
      </c>
      <c r="N109" s="76">
        <v>4</v>
      </c>
      <c r="O109" s="76" t="s">
        <v>388</v>
      </c>
      <c r="P109" s="75">
        <v>0</v>
      </c>
      <c r="Q109" s="77">
        <v>0</v>
      </c>
    </row>
    <row r="110" spans="1:17">
      <c r="A110" s="32">
        <v>108</v>
      </c>
      <c r="B110" s="33" t="s">
        <v>133</v>
      </c>
      <c r="C110" s="33" t="s">
        <v>135</v>
      </c>
      <c r="D110" s="44" t="s">
        <v>18</v>
      </c>
      <c r="E110" s="50">
        <v>0</v>
      </c>
      <c r="F110" s="76">
        <v>0</v>
      </c>
      <c r="G110" s="76">
        <v>0</v>
      </c>
      <c r="H110" s="66">
        <v>0</v>
      </c>
      <c r="I110" s="76">
        <v>0</v>
      </c>
      <c r="J110" s="67">
        <v>0</v>
      </c>
      <c r="K110" s="76">
        <v>0</v>
      </c>
      <c r="L110" s="76">
        <v>0</v>
      </c>
      <c r="M110" s="76">
        <v>0</v>
      </c>
      <c r="N110" s="76">
        <v>1</v>
      </c>
      <c r="O110" s="76">
        <v>0</v>
      </c>
      <c r="P110" s="75">
        <v>1</v>
      </c>
      <c r="Q110" s="77">
        <v>0</v>
      </c>
    </row>
    <row r="111" spans="1:17">
      <c r="A111" s="32">
        <v>109</v>
      </c>
      <c r="B111" s="69" t="s">
        <v>133</v>
      </c>
      <c r="C111" s="69" t="s">
        <v>136</v>
      </c>
      <c r="D111" s="72" t="s">
        <v>18</v>
      </c>
      <c r="E111" s="50">
        <v>0</v>
      </c>
      <c r="F111" s="76">
        <v>0</v>
      </c>
      <c r="G111" s="76">
        <v>0</v>
      </c>
      <c r="H111" s="66">
        <v>0</v>
      </c>
      <c r="I111" s="76">
        <v>1</v>
      </c>
      <c r="J111" s="67">
        <v>0</v>
      </c>
      <c r="K111" s="76">
        <v>1</v>
      </c>
      <c r="L111" s="76">
        <v>0</v>
      </c>
      <c r="M111" s="76">
        <v>0</v>
      </c>
      <c r="N111" s="76">
        <v>6</v>
      </c>
      <c r="O111" s="76">
        <v>0</v>
      </c>
      <c r="P111" s="75">
        <v>0</v>
      </c>
      <c r="Q111" s="77">
        <v>0</v>
      </c>
    </row>
    <row r="112" spans="1:17">
      <c r="A112" s="32">
        <v>110</v>
      </c>
      <c r="B112" s="33" t="s">
        <v>133</v>
      </c>
      <c r="C112" s="33" t="s">
        <v>137</v>
      </c>
      <c r="D112" s="44" t="s">
        <v>18</v>
      </c>
      <c r="E112" s="50">
        <v>2</v>
      </c>
      <c r="F112" s="76">
        <v>0</v>
      </c>
      <c r="G112" s="76">
        <v>0</v>
      </c>
      <c r="H112" s="66">
        <v>0</v>
      </c>
      <c r="I112" s="76">
        <v>1</v>
      </c>
      <c r="J112" s="67">
        <v>0</v>
      </c>
      <c r="K112" s="76">
        <v>0</v>
      </c>
      <c r="L112" s="76">
        <v>0</v>
      </c>
      <c r="M112" s="76">
        <v>0</v>
      </c>
      <c r="N112" s="76">
        <v>2</v>
      </c>
      <c r="O112" s="76">
        <v>0</v>
      </c>
      <c r="P112" s="75">
        <v>0</v>
      </c>
      <c r="Q112" s="77">
        <v>0</v>
      </c>
    </row>
    <row r="113" spans="1:17">
      <c r="A113" s="32">
        <v>111</v>
      </c>
      <c r="B113" s="33" t="s">
        <v>133</v>
      </c>
      <c r="C113" s="33" t="s">
        <v>138</v>
      </c>
      <c r="D113" s="44" t="s">
        <v>18</v>
      </c>
      <c r="E113" s="50">
        <v>0</v>
      </c>
      <c r="F113" s="76">
        <v>0</v>
      </c>
      <c r="G113" s="76">
        <v>0</v>
      </c>
      <c r="H113" s="66">
        <v>0</v>
      </c>
      <c r="I113" s="76">
        <v>0</v>
      </c>
      <c r="J113" s="67">
        <v>0</v>
      </c>
      <c r="K113" s="76">
        <v>0</v>
      </c>
      <c r="L113" s="76">
        <v>0</v>
      </c>
      <c r="M113" s="76">
        <v>0</v>
      </c>
      <c r="N113" s="76">
        <v>1</v>
      </c>
      <c r="O113" s="76" t="s">
        <v>388</v>
      </c>
      <c r="P113" s="75">
        <v>0</v>
      </c>
      <c r="Q113" s="77">
        <v>0</v>
      </c>
    </row>
    <row r="114" spans="1:17">
      <c r="A114" s="32">
        <v>112</v>
      </c>
      <c r="B114" s="33" t="s">
        <v>133</v>
      </c>
      <c r="C114" s="33" t="s">
        <v>139</v>
      </c>
      <c r="D114" s="44" t="s">
        <v>18</v>
      </c>
      <c r="E114" s="50">
        <v>0</v>
      </c>
      <c r="F114" s="76">
        <v>1</v>
      </c>
      <c r="G114" s="76">
        <v>0</v>
      </c>
      <c r="H114" s="66">
        <v>0</v>
      </c>
      <c r="I114" s="68">
        <v>0</v>
      </c>
      <c r="J114" s="67">
        <v>0</v>
      </c>
      <c r="K114" s="76">
        <v>0</v>
      </c>
      <c r="L114" s="76">
        <v>0</v>
      </c>
      <c r="M114" s="76">
        <v>0</v>
      </c>
      <c r="N114" s="76">
        <v>1</v>
      </c>
      <c r="O114" s="76">
        <v>0</v>
      </c>
      <c r="P114" s="75">
        <v>0</v>
      </c>
      <c r="Q114" s="77">
        <v>0</v>
      </c>
    </row>
    <row r="115" spans="1:17" ht="25.5">
      <c r="A115" s="32">
        <v>113</v>
      </c>
      <c r="B115" s="33" t="s">
        <v>133</v>
      </c>
      <c r="C115" s="33" t="s">
        <v>140</v>
      </c>
      <c r="D115" s="44" t="s">
        <v>18</v>
      </c>
      <c r="E115" s="50">
        <v>0</v>
      </c>
      <c r="F115" s="76">
        <v>0</v>
      </c>
      <c r="G115" s="76">
        <v>0</v>
      </c>
      <c r="H115" s="66">
        <v>0</v>
      </c>
      <c r="I115" s="68">
        <v>0</v>
      </c>
      <c r="J115" s="67">
        <v>0</v>
      </c>
      <c r="K115" s="76">
        <v>0</v>
      </c>
      <c r="L115" s="76">
        <v>0</v>
      </c>
      <c r="M115" s="76">
        <v>0</v>
      </c>
      <c r="N115" s="76">
        <v>1</v>
      </c>
      <c r="O115" s="76">
        <v>0</v>
      </c>
      <c r="P115" s="75">
        <v>1</v>
      </c>
      <c r="Q115" s="77">
        <v>0</v>
      </c>
    </row>
    <row r="116" spans="1:17">
      <c r="A116" s="32">
        <v>114</v>
      </c>
      <c r="B116" s="33" t="s">
        <v>133</v>
      </c>
      <c r="C116" s="33" t="s">
        <v>141</v>
      </c>
      <c r="D116" s="44" t="s">
        <v>18</v>
      </c>
      <c r="E116" s="50">
        <v>1</v>
      </c>
      <c r="F116" s="76">
        <v>0</v>
      </c>
      <c r="G116" s="76">
        <v>0</v>
      </c>
      <c r="H116" s="66">
        <v>0</v>
      </c>
      <c r="I116" s="68">
        <v>0</v>
      </c>
      <c r="J116" s="67">
        <v>0</v>
      </c>
      <c r="K116" s="76">
        <v>0</v>
      </c>
      <c r="L116" s="76">
        <v>0</v>
      </c>
      <c r="M116" s="76">
        <v>2</v>
      </c>
      <c r="N116" s="76">
        <v>3</v>
      </c>
      <c r="O116" s="76" t="s">
        <v>388</v>
      </c>
      <c r="P116" s="75">
        <v>0</v>
      </c>
      <c r="Q116" s="77">
        <v>0</v>
      </c>
    </row>
    <row r="117" spans="1:17">
      <c r="A117" s="32">
        <v>115</v>
      </c>
      <c r="B117" s="33" t="s">
        <v>142</v>
      </c>
      <c r="C117" s="33" t="s">
        <v>143</v>
      </c>
      <c r="D117" s="44" t="s">
        <v>18</v>
      </c>
      <c r="E117" s="50">
        <v>0</v>
      </c>
      <c r="F117" s="76">
        <v>0</v>
      </c>
      <c r="G117" s="76">
        <v>0</v>
      </c>
      <c r="H117" s="66">
        <v>0</v>
      </c>
      <c r="I117" s="76">
        <v>1</v>
      </c>
      <c r="J117" s="67">
        <v>0</v>
      </c>
      <c r="K117" s="76">
        <v>1</v>
      </c>
      <c r="L117" s="76">
        <v>0</v>
      </c>
      <c r="M117" s="76">
        <v>0</v>
      </c>
      <c r="N117" s="76">
        <v>1</v>
      </c>
      <c r="O117" s="76" t="s">
        <v>388</v>
      </c>
      <c r="P117" s="75">
        <v>0</v>
      </c>
      <c r="Q117" s="77">
        <v>1</v>
      </c>
    </row>
    <row r="118" spans="1:17">
      <c r="A118" s="32">
        <v>116</v>
      </c>
      <c r="B118" s="33" t="s">
        <v>142</v>
      </c>
      <c r="C118" s="33" t="s">
        <v>144</v>
      </c>
      <c r="D118" s="44" t="s">
        <v>18</v>
      </c>
      <c r="E118" s="50">
        <v>1</v>
      </c>
      <c r="F118" s="76">
        <v>0</v>
      </c>
      <c r="G118" s="76">
        <v>0</v>
      </c>
      <c r="H118" s="66">
        <v>0</v>
      </c>
      <c r="I118" s="76">
        <v>1</v>
      </c>
      <c r="J118" s="67">
        <v>0</v>
      </c>
      <c r="K118" s="76">
        <v>1</v>
      </c>
      <c r="L118" s="76">
        <v>0</v>
      </c>
      <c r="M118" s="76">
        <v>0</v>
      </c>
      <c r="N118" s="76">
        <v>5</v>
      </c>
      <c r="O118" s="76" t="s">
        <v>388</v>
      </c>
      <c r="P118" s="75">
        <v>0</v>
      </c>
      <c r="Q118" s="77">
        <v>0</v>
      </c>
    </row>
    <row r="119" spans="1:17">
      <c r="A119" s="32">
        <v>117</v>
      </c>
      <c r="B119" s="33" t="s">
        <v>142</v>
      </c>
      <c r="C119" s="33" t="s">
        <v>145</v>
      </c>
      <c r="D119" s="44" t="s">
        <v>18</v>
      </c>
      <c r="E119" s="50">
        <v>0</v>
      </c>
      <c r="F119" s="76">
        <v>0</v>
      </c>
      <c r="G119" s="76">
        <v>0</v>
      </c>
      <c r="H119" s="66">
        <v>0</v>
      </c>
      <c r="I119" s="76">
        <v>0</v>
      </c>
      <c r="J119" s="67">
        <v>0</v>
      </c>
      <c r="K119" s="76">
        <v>1</v>
      </c>
      <c r="L119" s="76">
        <v>0</v>
      </c>
      <c r="M119" s="76">
        <v>0</v>
      </c>
      <c r="N119" s="76">
        <v>1</v>
      </c>
      <c r="O119" s="76">
        <v>0</v>
      </c>
      <c r="P119" s="75">
        <v>0</v>
      </c>
      <c r="Q119" s="77">
        <v>0</v>
      </c>
    </row>
    <row r="120" spans="1:17">
      <c r="A120" s="32">
        <v>118</v>
      </c>
      <c r="B120" s="33" t="s">
        <v>142</v>
      </c>
      <c r="C120" s="33" t="s">
        <v>146</v>
      </c>
      <c r="D120" s="44" t="s">
        <v>18</v>
      </c>
      <c r="E120" s="50">
        <v>0</v>
      </c>
      <c r="F120" s="76">
        <v>0</v>
      </c>
      <c r="G120" s="76">
        <v>0</v>
      </c>
      <c r="H120" s="66">
        <v>0</v>
      </c>
      <c r="I120" s="76">
        <v>0</v>
      </c>
      <c r="J120" s="67">
        <v>0</v>
      </c>
      <c r="K120" s="76">
        <v>1</v>
      </c>
      <c r="L120" s="76">
        <v>0</v>
      </c>
      <c r="M120" s="76">
        <v>0</v>
      </c>
      <c r="N120" s="76">
        <v>3</v>
      </c>
      <c r="O120" s="76" t="s">
        <v>388</v>
      </c>
      <c r="P120" s="75">
        <v>0</v>
      </c>
      <c r="Q120" s="77">
        <v>0</v>
      </c>
    </row>
    <row r="121" spans="1:17">
      <c r="A121" s="32">
        <v>119</v>
      </c>
      <c r="B121" s="33" t="s">
        <v>142</v>
      </c>
      <c r="C121" s="33" t="s">
        <v>147</v>
      </c>
      <c r="D121" s="44" t="s">
        <v>18</v>
      </c>
      <c r="E121" s="50">
        <v>0</v>
      </c>
      <c r="F121" s="76">
        <v>0</v>
      </c>
      <c r="G121" s="76">
        <v>0</v>
      </c>
      <c r="H121" s="66">
        <v>0</v>
      </c>
      <c r="I121" s="68">
        <v>0</v>
      </c>
      <c r="J121" s="67">
        <v>0</v>
      </c>
      <c r="K121" s="76">
        <v>1</v>
      </c>
      <c r="L121" s="76">
        <v>0</v>
      </c>
      <c r="M121" s="76">
        <v>0</v>
      </c>
      <c r="N121" s="76">
        <v>2</v>
      </c>
      <c r="O121" s="76">
        <v>0</v>
      </c>
      <c r="P121" s="75">
        <v>0</v>
      </c>
      <c r="Q121" s="77">
        <v>0</v>
      </c>
    </row>
    <row r="122" spans="1:17" ht="25.5">
      <c r="A122" s="32">
        <v>120</v>
      </c>
      <c r="B122" s="33" t="s">
        <v>142</v>
      </c>
      <c r="C122" s="33" t="s">
        <v>148</v>
      </c>
      <c r="D122" s="44" t="s">
        <v>32</v>
      </c>
      <c r="E122" s="50">
        <v>1</v>
      </c>
      <c r="F122" s="76">
        <v>1</v>
      </c>
      <c r="G122" s="76">
        <v>0</v>
      </c>
      <c r="H122" s="66">
        <v>1</v>
      </c>
      <c r="I122" s="76">
        <v>2</v>
      </c>
      <c r="J122" s="67">
        <v>0</v>
      </c>
      <c r="K122" s="76">
        <v>0</v>
      </c>
      <c r="L122" s="76">
        <v>1</v>
      </c>
      <c r="M122" s="76">
        <v>1</v>
      </c>
      <c r="N122" s="76">
        <v>3</v>
      </c>
      <c r="O122" s="76">
        <v>1</v>
      </c>
      <c r="P122" s="75">
        <v>1</v>
      </c>
      <c r="Q122" s="77">
        <v>0</v>
      </c>
    </row>
    <row r="123" spans="1:17">
      <c r="A123" s="32">
        <v>121</v>
      </c>
      <c r="B123" s="33" t="s">
        <v>149</v>
      </c>
      <c r="C123" s="33" t="s">
        <v>150</v>
      </c>
      <c r="D123" s="44" t="s">
        <v>18</v>
      </c>
      <c r="E123" s="50">
        <v>0</v>
      </c>
      <c r="F123" s="76">
        <v>0</v>
      </c>
      <c r="G123" s="76">
        <v>0</v>
      </c>
      <c r="H123" s="66">
        <v>0</v>
      </c>
      <c r="I123" s="76">
        <v>0</v>
      </c>
      <c r="J123" s="67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5">
        <v>0</v>
      </c>
      <c r="Q123" s="77">
        <v>0</v>
      </c>
    </row>
    <row r="124" spans="1:17">
      <c r="A124" s="32">
        <v>122</v>
      </c>
      <c r="B124" s="33" t="s">
        <v>149</v>
      </c>
      <c r="C124" s="33" t="s">
        <v>151</v>
      </c>
      <c r="D124" s="44" t="s">
        <v>18</v>
      </c>
      <c r="E124" s="50">
        <v>0</v>
      </c>
      <c r="F124" s="76">
        <v>1</v>
      </c>
      <c r="G124" s="76">
        <v>0</v>
      </c>
      <c r="H124" s="66">
        <v>0</v>
      </c>
      <c r="I124" s="76">
        <v>0</v>
      </c>
      <c r="J124" s="67">
        <v>0</v>
      </c>
      <c r="K124" s="76">
        <v>0</v>
      </c>
      <c r="L124" s="76">
        <v>0</v>
      </c>
      <c r="M124" s="76">
        <v>0</v>
      </c>
      <c r="N124" s="76">
        <v>5</v>
      </c>
      <c r="O124" s="76">
        <v>0</v>
      </c>
      <c r="P124" s="75">
        <v>1</v>
      </c>
      <c r="Q124" s="77">
        <v>1</v>
      </c>
    </row>
    <row r="125" spans="1:17">
      <c r="A125" s="32">
        <v>123</v>
      </c>
      <c r="B125" s="33" t="s">
        <v>149</v>
      </c>
      <c r="C125" s="33" t="s">
        <v>152</v>
      </c>
      <c r="D125" s="44" t="s">
        <v>18</v>
      </c>
      <c r="E125" s="50">
        <v>0</v>
      </c>
      <c r="F125" s="76">
        <v>0</v>
      </c>
      <c r="G125" s="76">
        <v>0</v>
      </c>
      <c r="H125" s="66">
        <v>0</v>
      </c>
      <c r="I125" s="76">
        <v>1</v>
      </c>
      <c r="J125" s="67">
        <v>0</v>
      </c>
      <c r="K125" s="76">
        <v>0</v>
      </c>
      <c r="L125" s="76">
        <v>0</v>
      </c>
      <c r="M125" s="76">
        <v>0</v>
      </c>
      <c r="N125" s="76">
        <v>14</v>
      </c>
      <c r="O125" s="76">
        <v>0</v>
      </c>
      <c r="P125" s="75">
        <v>0</v>
      </c>
      <c r="Q125" s="77">
        <v>0</v>
      </c>
    </row>
    <row r="126" spans="1:17">
      <c r="A126" s="32">
        <v>124</v>
      </c>
      <c r="B126" s="70" t="s">
        <v>149</v>
      </c>
      <c r="C126" s="70" t="s">
        <v>153</v>
      </c>
      <c r="D126" s="73" t="s">
        <v>18</v>
      </c>
      <c r="E126" s="50">
        <v>0</v>
      </c>
      <c r="F126" s="76">
        <v>0</v>
      </c>
      <c r="G126" s="76">
        <v>0</v>
      </c>
      <c r="H126" s="66">
        <v>0</v>
      </c>
      <c r="I126" s="68">
        <v>0</v>
      </c>
      <c r="J126" s="67">
        <v>0</v>
      </c>
      <c r="K126" s="76">
        <v>0</v>
      </c>
      <c r="L126" s="76">
        <v>0</v>
      </c>
      <c r="M126" s="76">
        <v>0</v>
      </c>
      <c r="N126" s="76">
        <v>4</v>
      </c>
      <c r="O126" s="76">
        <v>0</v>
      </c>
      <c r="P126" s="75">
        <v>0</v>
      </c>
      <c r="Q126" s="77">
        <v>0</v>
      </c>
    </row>
    <row r="127" spans="1:17">
      <c r="A127" s="32">
        <v>125</v>
      </c>
      <c r="B127" s="33" t="s">
        <v>149</v>
      </c>
      <c r="C127" s="33" t="s">
        <v>154</v>
      </c>
      <c r="D127" s="44" t="s">
        <v>17</v>
      </c>
      <c r="E127" s="50">
        <v>0</v>
      </c>
      <c r="F127" s="76">
        <v>2</v>
      </c>
      <c r="G127" s="76">
        <v>0</v>
      </c>
      <c r="H127" s="66">
        <v>1</v>
      </c>
      <c r="I127" s="76">
        <v>1</v>
      </c>
      <c r="J127" s="67">
        <v>0</v>
      </c>
      <c r="K127" s="76">
        <v>0</v>
      </c>
      <c r="L127" s="76">
        <v>1</v>
      </c>
      <c r="M127" s="76">
        <v>0</v>
      </c>
      <c r="N127" s="76">
        <v>2</v>
      </c>
      <c r="O127" s="76" t="s">
        <v>388</v>
      </c>
      <c r="P127" s="75">
        <v>1</v>
      </c>
      <c r="Q127" s="77">
        <v>1</v>
      </c>
    </row>
    <row r="128" spans="1:17">
      <c r="A128" s="32">
        <v>126</v>
      </c>
      <c r="B128" s="33" t="s">
        <v>155</v>
      </c>
      <c r="C128" s="33" t="s">
        <v>156</v>
      </c>
      <c r="D128" s="44" t="s">
        <v>18</v>
      </c>
      <c r="E128" s="50">
        <v>0</v>
      </c>
      <c r="F128" s="76">
        <v>1</v>
      </c>
      <c r="G128" s="76">
        <v>0</v>
      </c>
      <c r="H128" s="66">
        <v>0</v>
      </c>
      <c r="I128" s="76">
        <v>0</v>
      </c>
      <c r="J128" s="67">
        <v>0</v>
      </c>
      <c r="K128" s="76">
        <v>0</v>
      </c>
      <c r="L128" s="76">
        <v>0</v>
      </c>
      <c r="M128" s="76">
        <v>0</v>
      </c>
      <c r="N128" s="76">
        <v>1</v>
      </c>
      <c r="O128" s="76">
        <v>0</v>
      </c>
      <c r="P128" s="75">
        <v>0</v>
      </c>
      <c r="Q128" s="77">
        <v>0</v>
      </c>
    </row>
    <row r="129" spans="1:17">
      <c r="A129" s="32">
        <v>127</v>
      </c>
      <c r="B129" s="33" t="s">
        <v>155</v>
      </c>
      <c r="C129" s="33" t="s">
        <v>157</v>
      </c>
      <c r="D129" s="44" t="s">
        <v>18</v>
      </c>
      <c r="E129" s="50">
        <v>1</v>
      </c>
      <c r="F129" s="76">
        <v>0</v>
      </c>
      <c r="G129" s="76">
        <v>0</v>
      </c>
      <c r="H129" s="66">
        <v>0</v>
      </c>
      <c r="I129" s="76">
        <v>0</v>
      </c>
      <c r="J129" s="67">
        <v>0</v>
      </c>
      <c r="K129" s="76">
        <v>0</v>
      </c>
      <c r="L129" s="76">
        <v>0</v>
      </c>
      <c r="M129" s="76">
        <v>0</v>
      </c>
      <c r="N129" s="76">
        <v>1</v>
      </c>
      <c r="O129" s="76">
        <v>0</v>
      </c>
      <c r="P129" s="75">
        <v>0</v>
      </c>
      <c r="Q129" s="77">
        <v>0</v>
      </c>
    </row>
    <row r="130" spans="1:17" ht="25.5">
      <c r="A130" s="32">
        <v>128</v>
      </c>
      <c r="B130" s="33" t="s">
        <v>155</v>
      </c>
      <c r="C130" s="33" t="s">
        <v>158</v>
      </c>
      <c r="D130" s="44" t="s">
        <v>32</v>
      </c>
      <c r="E130" s="50">
        <v>0</v>
      </c>
      <c r="F130" s="76">
        <v>0</v>
      </c>
      <c r="G130" s="76">
        <v>0</v>
      </c>
      <c r="H130" s="66">
        <v>0</v>
      </c>
      <c r="I130" s="76">
        <v>0</v>
      </c>
      <c r="J130" s="67">
        <v>0</v>
      </c>
      <c r="K130" s="76">
        <v>0</v>
      </c>
      <c r="L130" s="76">
        <v>0</v>
      </c>
      <c r="M130" s="76">
        <v>0</v>
      </c>
      <c r="N130" s="76">
        <v>2</v>
      </c>
      <c r="O130" s="76">
        <v>0</v>
      </c>
      <c r="P130" s="75">
        <v>0</v>
      </c>
      <c r="Q130" s="77">
        <v>0</v>
      </c>
    </row>
    <row r="131" spans="1:17">
      <c r="A131" s="32">
        <v>129</v>
      </c>
      <c r="B131" s="33" t="s">
        <v>155</v>
      </c>
      <c r="C131" s="33" t="s">
        <v>159</v>
      </c>
      <c r="D131" s="44" t="s">
        <v>18</v>
      </c>
      <c r="E131" s="50">
        <v>0</v>
      </c>
      <c r="F131" s="76">
        <v>0</v>
      </c>
      <c r="G131" s="76">
        <v>0</v>
      </c>
      <c r="H131" s="66">
        <v>0</v>
      </c>
      <c r="I131" s="76">
        <v>1</v>
      </c>
      <c r="J131" s="67">
        <v>0</v>
      </c>
      <c r="K131" s="76">
        <v>0</v>
      </c>
      <c r="L131" s="76">
        <v>0</v>
      </c>
      <c r="M131" s="76">
        <v>0</v>
      </c>
      <c r="N131" s="76">
        <v>8</v>
      </c>
      <c r="O131" s="76">
        <v>0</v>
      </c>
      <c r="P131" s="75">
        <v>1</v>
      </c>
      <c r="Q131" s="77">
        <v>0</v>
      </c>
    </row>
    <row r="132" spans="1:17" ht="25.5">
      <c r="A132" s="32">
        <v>130</v>
      </c>
      <c r="B132" s="33" t="s">
        <v>155</v>
      </c>
      <c r="C132" s="33" t="s">
        <v>160</v>
      </c>
      <c r="D132" s="44" t="s">
        <v>32</v>
      </c>
      <c r="E132" s="50">
        <v>0</v>
      </c>
      <c r="F132" s="76">
        <v>0</v>
      </c>
      <c r="G132" s="76">
        <v>0</v>
      </c>
      <c r="H132" s="66">
        <v>0</v>
      </c>
      <c r="I132" s="76">
        <v>4</v>
      </c>
      <c r="J132" s="67">
        <v>0</v>
      </c>
      <c r="K132" s="76">
        <v>0</v>
      </c>
      <c r="L132" s="76">
        <v>0</v>
      </c>
      <c r="M132" s="76">
        <v>0</v>
      </c>
      <c r="N132" s="76">
        <v>1</v>
      </c>
      <c r="O132" s="76">
        <v>0</v>
      </c>
      <c r="P132" s="75">
        <v>0</v>
      </c>
      <c r="Q132" s="77">
        <v>0</v>
      </c>
    </row>
    <row r="133" spans="1:17">
      <c r="A133" s="32">
        <v>131</v>
      </c>
      <c r="B133" s="33" t="s">
        <v>155</v>
      </c>
      <c r="C133" s="33" t="s">
        <v>161</v>
      </c>
      <c r="D133" s="44" t="s">
        <v>18</v>
      </c>
      <c r="E133" s="50">
        <v>1</v>
      </c>
      <c r="F133" s="76">
        <v>0</v>
      </c>
      <c r="G133" s="76">
        <v>0</v>
      </c>
      <c r="H133" s="66">
        <v>0</v>
      </c>
      <c r="I133" s="76">
        <v>1</v>
      </c>
      <c r="J133" s="67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5">
        <v>0</v>
      </c>
      <c r="Q133" s="77">
        <v>0</v>
      </c>
    </row>
    <row r="134" spans="1:17" ht="25.5">
      <c r="A134" s="32">
        <v>132</v>
      </c>
      <c r="B134" s="33" t="s">
        <v>155</v>
      </c>
      <c r="C134" s="33" t="s">
        <v>162</v>
      </c>
      <c r="D134" s="44" t="s">
        <v>32</v>
      </c>
      <c r="E134" s="50">
        <v>1</v>
      </c>
      <c r="F134" s="76">
        <v>0</v>
      </c>
      <c r="G134" s="76">
        <v>0</v>
      </c>
      <c r="H134" s="66">
        <v>0</v>
      </c>
      <c r="I134" s="76">
        <v>0</v>
      </c>
      <c r="J134" s="67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1</v>
      </c>
      <c r="P134" s="75">
        <v>1</v>
      </c>
      <c r="Q134" s="77">
        <v>0</v>
      </c>
    </row>
    <row r="135" spans="1:17">
      <c r="A135" s="32">
        <v>133</v>
      </c>
      <c r="B135" s="33" t="s">
        <v>155</v>
      </c>
      <c r="C135" s="33" t="s">
        <v>163</v>
      </c>
      <c r="D135" s="44" t="s">
        <v>17</v>
      </c>
      <c r="E135" s="50">
        <v>0</v>
      </c>
      <c r="F135" s="76">
        <v>1</v>
      </c>
      <c r="G135" s="76">
        <v>0</v>
      </c>
      <c r="H135" s="66">
        <v>0</v>
      </c>
      <c r="I135" s="76">
        <v>0</v>
      </c>
      <c r="J135" s="67">
        <v>0</v>
      </c>
      <c r="K135" s="76">
        <v>0</v>
      </c>
      <c r="L135" s="76">
        <v>0</v>
      </c>
      <c r="M135" s="76">
        <v>0</v>
      </c>
      <c r="N135" s="76">
        <v>1</v>
      </c>
      <c r="O135" s="76">
        <v>0</v>
      </c>
      <c r="P135" s="75">
        <v>0</v>
      </c>
      <c r="Q135" s="77">
        <v>0</v>
      </c>
    </row>
    <row r="136" spans="1:17">
      <c r="A136" s="32">
        <v>134</v>
      </c>
      <c r="B136" s="33" t="s">
        <v>155</v>
      </c>
      <c r="C136" s="33" t="s">
        <v>163</v>
      </c>
      <c r="D136" s="44" t="s">
        <v>18</v>
      </c>
      <c r="E136" s="50">
        <v>0</v>
      </c>
      <c r="F136" s="76">
        <v>0</v>
      </c>
      <c r="G136" s="76">
        <v>0</v>
      </c>
      <c r="H136" s="66">
        <v>0</v>
      </c>
      <c r="I136" s="76">
        <v>0</v>
      </c>
      <c r="J136" s="67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5">
        <v>0</v>
      </c>
      <c r="Q136" s="77">
        <v>0</v>
      </c>
    </row>
    <row r="137" spans="1:17">
      <c r="A137" s="32">
        <v>135</v>
      </c>
      <c r="B137" s="33" t="s">
        <v>155</v>
      </c>
      <c r="C137" s="33" t="s">
        <v>164</v>
      </c>
      <c r="D137" s="44" t="s">
        <v>18</v>
      </c>
      <c r="E137" s="50">
        <v>0</v>
      </c>
      <c r="F137" s="76">
        <v>0</v>
      </c>
      <c r="G137" s="76">
        <v>0</v>
      </c>
      <c r="H137" s="66">
        <v>0</v>
      </c>
      <c r="I137" s="76">
        <v>1</v>
      </c>
      <c r="J137" s="67">
        <v>0</v>
      </c>
      <c r="K137" s="76">
        <v>0</v>
      </c>
      <c r="L137" s="76">
        <v>0</v>
      </c>
      <c r="M137" s="76">
        <v>1</v>
      </c>
      <c r="N137" s="76">
        <v>1</v>
      </c>
      <c r="O137" s="76">
        <v>1</v>
      </c>
      <c r="P137" s="75">
        <v>0</v>
      </c>
      <c r="Q137" s="77">
        <v>0</v>
      </c>
    </row>
    <row r="138" spans="1:17" ht="25.5">
      <c r="A138" s="32">
        <v>136</v>
      </c>
      <c r="B138" s="33" t="s">
        <v>155</v>
      </c>
      <c r="C138" s="33" t="s">
        <v>165</v>
      </c>
      <c r="D138" s="44" t="s">
        <v>32</v>
      </c>
      <c r="E138" s="50">
        <v>1</v>
      </c>
      <c r="F138" s="76">
        <v>0</v>
      </c>
      <c r="G138" s="76">
        <v>0</v>
      </c>
      <c r="H138" s="66">
        <v>0</v>
      </c>
      <c r="I138" s="76">
        <v>0</v>
      </c>
      <c r="J138" s="67">
        <v>0</v>
      </c>
      <c r="K138" s="76">
        <v>0</v>
      </c>
      <c r="L138" s="76">
        <v>0</v>
      </c>
      <c r="M138" s="76">
        <v>0</v>
      </c>
      <c r="N138" s="76">
        <v>2</v>
      </c>
      <c r="O138" s="76">
        <v>0</v>
      </c>
      <c r="P138" s="75">
        <v>0</v>
      </c>
      <c r="Q138" s="77">
        <v>0</v>
      </c>
    </row>
    <row r="139" spans="1:17" ht="25.5">
      <c r="A139" s="32">
        <v>137</v>
      </c>
      <c r="B139" s="33" t="s">
        <v>155</v>
      </c>
      <c r="C139" s="33" t="s">
        <v>166</v>
      </c>
      <c r="D139" s="44" t="s">
        <v>32</v>
      </c>
      <c r="E139" s="50">
        <v>0</v>
      </c>
      <c r="F139" s="76">
        <v>0</v>
      </c>
      <c r="G139" s="76">
        <v>0</v>
      </c>
      <c r="H139" s="66">
        <v>0</v>
      </c>
      <c r="I139" s="76">
        <v>0</v>
      </c>
      <c r="J139" s="67">
        <v>0</v>
      </c>
      <c r="K139" s="76">
        <v>0</v>
      </c>
      <c r="L139" s="76">
        <v>0</v>
      </c>
      <c r="M139" s="76">
        <v>0</v>
      </c>
      <c r="N139" s="76">
        <v>3</v>
      </c>
      <c r="O139" s="76">
        <v>0</v>
      </c>
      <c r="P139" s="75">
        <v>1</v>
      </c>
      <c r="Q139" s="77">
        <v>0</v>
      </c>
    </row>
    <row r="140" spans="1:17">
      <c r="A140" s="32">
        <v>138</v>
      </c>
      <c r="B140" s="33" t="s">
        <v>155</v>
      </c>
      <c r="C140" s="33" t="s">
        <v>167</v>
      </c>
      <c r="D140" s="44" t="s">
        <v>18</v>
      </c>
      <c r="E140" s="50">
        <v>0</v>
      </c>
      <c r="F140" s="76">
        <v>0</v>
      </c>
      <c r="G140" s="76">
        <v>0</v>
      </c>
      <c r="H140" s="66">
        <v>0</v>
      </c>
      <c r="I140" s="68">
        <v>0</v>
      </c>
      <c r="J140" s="67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5">
        <v>0</v>
      </c>
      <c r="Q140" s="77">
        <v>1</v>
      </c>
    </row>
    <row r="141" spans="1:17" ht="25.5">
      <c r="A141" s="32">
        <v>139</v>
      </c>
      <c r="B141" s="33" t="s">
        <v>168</v>
      </c>
      <c r="C141" s="33" t="s">
        <v>169</v>
      </c>
      <c r="D141" s="44" t="s">
        <v>32</v>
      </c>
      <c r="E141" s="50">
        <v>1</v>
      </c>
      <c r="F141" s="76">
        <v>1</v>
      </c>
      <c r="G141" s="76">
        <v>0</v>
      </c>
      <c r="H141" s="66">
        <v>0</v>
      </c>
      <c r="I141" s="76">
        <v>0</v>
      </c>
      <c r="J141" s="67">
        <v>0</v>
      </c>
      <c r="K141" s="76">
        <v>0</v>
      </c>
      <c r="L141" s="76">
        <v>0</v>
      </c>
      <c r="M141" s="76">
        <v>0</v>
      </c>
      <c r="N141" s="76">
        <v>3</v>
      </c>
      <c r="O141" s="76">
        <v>1</v>
      </c>
      <c r="P141" s="75">
        <v>0</v>
      </c>
      <c r="Q141" s="77">
        <v>0</v>
      </c>
    </row>
    <row r="142" spans="1:17">
      <c r="A142" s="32">
        <v>140</v>
      </c>
      <c r="B142" s="33" t="s">
        <v>168</v>
      </c>
      <c r="C142" s="33" t="s">
        <v>170</v>
      </c>
      <c r="D142" s="44" t="s">
        <v>18</v>
      </c>
      <c r="E142" s="50">
        <v>0</v>
      </c>
      <c r="F142" s="76">
        <v>0</v>
      </c>
      <c r="G142" s="76">
        <v>0</v>
      </c>
      <c r="H142" s="66">
        <v>0</v>
      </c>
      <c r="I142" s="76">
        <v>0</v>
      </c>
      <c r="J142" s="67">
        <v>0</v>
      </c>
      <c r="K142" s="76">
        <v>1</v>
      </c>
      <c r="L142" s="76">
        <v>0</v>
      </c>
      <c r="M142" s="76">
        <v>4</v>
      </c>
      <c r="N142" s="76">
        <v>0</v>
      </c>
      <c r="O142" s="76">
        <v>1</v>
      </c>
      <c r="P142" s="75">
        <v>0</v>
      </c>
      <c r="Q142" s="77">
        <v>1</v>
      </c>
    </row>
    <row r="143" spans="1:17" ht="25.5">
      <c r="A143" s="32">
        <v>141</v>
      </c>
      <c r="B143" s="33" t="s">
        <v>168</v>
      </c>
      <c r="C143" s="33" t="s">
        <v>171</v>
      </c>
      <c r="D143" s="44" t="s">
        <v>32</v>
      </c>
      <c r="E143" s="50">
        <v>0</v>
      </c>
      <c r="F143" s="76">
        <v>0</v>
      </c>
      <c r="G143" s="76">
        <v>4</v>
      </c>
      <c r="H143" s="66">
        <v>0</v>
      </c>
      <c r="I143" s="76">
        <v>0</v>
      </c>
      <c r="J143" s="67">
        <v>0</v>
      </c>
      <c r="K143" s="76">
        <v>0</v>
      </c>
      <c r="L143" s="76">
        <v>0</v>
      </c>
      <c r="M143" s="76">
        <v>25</v>
      </c>
      <c r="N143" s="76">
        <v>4</v>
      </c>
      <c r="O143" s="76" t="s">
        <v>388</v>
      </c>
      <c r="P143" s="75">
        <v>1</v>
      </c>
      <c r="Q143" s="77">
        <v>0</v>
      </c>
    </row>
    <row r="144" spans="1:17" ht="25.5">
      <c r="A144" s="32">
        <v>142</v>
      </c>
      <c r="B144" s="33" t="s">
        <v>168</v>
      </c>
      <c r="C144" s="33" t="s">
        <v>172</v>
      </c>
      <c r="D144" s="44" t="s">
        <v>32</v>
      </c>
      <c r="E144" s="50">
        <v>1</v>
      </c>
      <c r="F144" s="76">
        <v>0</v>
      </c>
      <c r="G144" s="76">
        <v>5</v>
      </c>
      <c r="H144" s="66">
        <v>0</v>
      </c>
      <c r="I144" s="76">
        <v>0</v>
      </c>
      <c r="J144" s="67">
        <v>0</v>
      </c>
      <c r="K144" s="76">
        <v>0</v>
      </c>
      <c r="L144" s="76">
        <v>0</v>
      </c>
      <c r="M144" s="76">
        <v>2</v>
      </c>
      <c r="N144" s="76">
        <v>2</v>
      </c>
      <c r="O144" s="76">
        <v>0</v>
      </c>
      <c r="P144" s="75">
        <v>0</v>
      </c>
      <c r="Q144" s="77">
        <v>0</v>
      </c>
    </row>
    <row r="145" spans="1:24">
      <c r="A145" s="32">
        <v>143</v>
      </c>
      <c r="B145" s="71" t="s">
        <v>168</v>
      </c>
      <c r="C145" s="71" t="s">
        <v>112</v>
      </c>
      <c r="D145" s="74" t="s">
        <v>18</v>
      </c>
      <c r="E145" s="50">
        <v>0</v>
      </c>
      <c r="F145" s="76">
        <v>0</v>
      </c>
      <c r="G145" s="76">
        <v>3</v>
      </c>
      <c r="H145" s="66">
        <v>0</v>
      </c>
      <c r="I145" s="68">
        <v>0</v>
      </c>
      <c r="J145" s="67">
        <v>0</v>
      </c>
      <c r="K145" s="76">
        <v>0</v>
      </c>
      <c r="L145" s="76">
        <v>0</v>
      </c>
      <c r="M145" s="76">
        <v>3</v>
      </c>
      <c r="N145" s="76">
        <v>1</v>
      </c>
      <c r="O145" s="76">
        <v>0</v>
      </c>
      <c r="P145" s="75">
        <v>0</v>
      </c>
      <c r="Q145" s="77">
        <v>0</v>
      </c>
    </row>
    <row r="146" spans="1:24" ht="25.5">
      <c r="A146" s="35">
        <v>144</v>
      </c>
      <c r="B146" s="36" t="s">
        <v>168</v>
      </c>
      <c r="C146" s="36" t="s">
        <v>173</v>
      </c>
      <c r="D146" s="47" t="s">
        <v>32</v>
      </c>
      <c r="E146" s="50">
        <v>1</v>
      </c>
      <c r="F146" s="76">
        <v>1</v>
      </c>
      <c r="G146" s="76">
        <v>4</v>
      </c>
      <c r="H146" s="66">
        <v>1</v>
      </c>
      <c r="I146" s="76">
        <v>1</v>
      </c>
      <c r="J146" s="67">
        <v>0</v>
      </c>
      <c r="K146" s="76">
        <v>0</v>
      </c>
      <c r="L146" s="76">
        <v>0</v>
      </c>
      <c r="M146" s="76">
        <v>2</v>
      </c>
      <c r="N146" s="76">
        <v>3</v>
      </c>
      <c r="O146" s="76">
        <v>1</v>
      </c>
      <c r="P146" s="75">
        <v>1</v>
      </c>
      <c r="Q146" s="77">
        <v>1</v>
      </c>
    </row>
    <row r="147" spans="1:24">
      <c r="A147" s="166" t="s">
        <v>174</v>
      </c>
      <c r="B147" s="167"/>
      <c r="C147" s="167"/>
      <c r="D147" s="168"/>
      <c r="E147" s="111">
        <f>SUM(E3:E146)</f>
        <v>45</v>
      </c>
      <c r="F147" s="111">
        <f t="shared" ref="F147:Q147" si="0">SUM(F3:F146)</f>
        <v>50</v>
      </c>
      <c r="G147" s="111">
        <f t="shared" si="0"/>
        <v>28</v>
      </c>
      <c r="H147" s="111">
        <f t="shared" si="0"/>
        <v>37</v>
      </c>
      <c r="I147" s="111">
        <f t="shared" si="0"/>
        <v>80</v>
      </c>
      <c r="J147" s="111">
        <f t="shared" si="0"/>
        <v>4</v>
      </c>
      <c r="K147" s="111">
        <f t="shared" si="0"/>
        <v>24</v>
      </c>
      <c r="L147" s="111">
        <f t="shared" si="0"/>
        <v>9</v>
      </c>
      <c r="M147" s="111">
        <f t="shared" si="0"/>
        <v>100</v>
      </c>
      <c r="N147" s="111">
        <f t="shared" si="0"/>
        <v>360</v>
      </c>
      <c r="O147" s="111" t="s">
        <v>506</v>
      </c>
      <c r="P147" s="111">
        <f t="shared" si="0"/>
        <v>49</v>
      </c>
      <c r="Q147" s="111">
        <f t="shared" si="0"/>
        <v>15</v>
      </c>
    </row>
    <row r="148" spans="1:24">
      <c r="X148" s="21"/>
    </row>
    <row r="149" spans="1:24">
      <c r="X149" s="21"/>
    </row>
    <row r="150" spans="1:24">
      <c r="X150" s="21"/>
    </row>
    <row r="151" spans="1:24">
      <c r="X151" s="21"/>
    </row>
    <row r="152" spans="1:24">
      <c r="X152" s="21"/>
    </row>
    <row r="153" spans="1:24">
      <c r="X153" s="21"/>
    </row>
    <row r="154" spans="1:24">
      <c r="X154" s="21"/>
    </row>
    <row r="155" spans="1:24">
      <c r="X155" s="21"/>
    </row>
    <row r="156" spans="1:24">
      <c r="X156" s="21"/>
    </row>
    <row r="157" spans="1:24">
      <c r="X157" s="21"/>
    </row>
    <row r="158" spans="1:24">
      <c r="X158" s="21"/>
    </row>
    <row r="159" spans="1:24">
      <c r="X159" s="21"/>
    </row>
    <row r="160" spans="1:24">
      <c r="X160" s="21"/>
    </row>
    <row r="161" spans="24:24">
      <c r="X161" s="21"/>
    </row>
    <row r="162" spans="24:24">
      <c r="X162" s="21"/>
    </row>
    <row r="163" spans="24:24">
      <c r="X163" s="21"/>
    </row>
    <row r="164" spans="24:24">
      <c r="X164" s="21"/>
    </row>
    <row r="165" spans="24:24">
      <c r="X165" s="21"/>
    </row>
  </sheetData>
  <autoFilter ref="A2:Q146">
    <sortState ref="A3:Q146">
      <sortCondition ref="A2:A146"/>
    </sortState>
  </autoFilter>
  <mergeCells count="1">
    <mergeCell ref="A147:D1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46"/>
  <sheetViews>
    <sheetView workbookViewId="0">
      <selection activeCell="M16" sqref="M16"/>
    </sheetView>
  </sheetViews>
  <sheetFormatPr defaultRowHeight="15"/>
  <cols>
    <col min="2" max="2" width="16.28515625" customWidth="1"/>
    <col min="3" max="3" width="14.42578125" customWidth="1"/>
    <col min="4" max="4" width="19.42578125" customWidth="1"/>
    <col min="5" max="5" width="21.28515625" customWidth="1"/>
    <col min="6" max="6" width="29" customWidth="1"/>
  </cols>
  <sheetData>
    <row r="1" spans="1:6" ht="15.75" thickTop="1">
      <c r="A1" s="22" t="s">
        <v>0</v>
      </c>
      <c r="B1" s="23" t="s">
        <v>1</v>
      </c>
      <c r="C1" s="23" t="s">
        <v>2</v>
      </c>
      <c r="D1" s="23" t="s">
        <v>3</v>
      </c>
      <c r="E1" s="42" t="s">
        <v>226</v>
      </c>
      <c r="F1" s="43" t="s">
        <v>227</v>
      </c>
    </row>
    <row r="2" spans="1:6" ht="15.75" thickBot="1">
      <c r="A2" s="27" t="s">
        <v>179</v>
      </c>
      <c r="B2" s="28" t="s">
        <v>179</v>
      </c>
      <c r="C2" s="28" t="s">
        <v>179</v>
      </c>
      <c r="D2" s="52"/>
      <c r="E2" s="52"/>
      <c r="F2" s="57"/>
    </row>
    <row r="3" spans="1:6" ht="30" customHeight="1" thickTop="1">
      <c r="A3" s="2">
        <v>1</v>
      </c>
      <c r="B3" s="9" t="s">
        <v>15</v>
      </c>
      <c r="C3" s="9" t="s">
        <v>16</v>
      </c>
      <c r="D3" s="9" t="s">
        <v>17</v>
      </c>
      <c r="E3" s="4" t="s">
        <v>228</v>
      </c>
      <c r="F3" s="53" t="s">
        <v>229</v>
      </c>
    </row>
    <row r="4" spans="1:6" ht="29.25" customHeight="1">
      <c r="A4" s="2">
        <v>2</v>
      </c>
      <c r="B4" s="9" t="s">
        <v>15</v>
      </c>
      <c r="C4" s="9" t="s">
        <v>16</v>
      </c>
      <c r="D4" s="9" t="s">
        <v>18</v>
      </c>
      <c r="E4" s="4" t="s">
        <v>230</v>
      </c>
      <c r="F4" s="53" t="s">
        <v>231</v>
      </c>
    </row>
    <row r="5" spans="1:6" ht="31.5" customHeight="1">
      <c r="A5" s="2">
        <v>3</v>
      </c>
      <c r="B5" s="9" t="s">
        <v>15</v>
      </c>
      <c r="C5" s="9" t="s">
        <v>19</v>
      </c>
      <c r="D5" s="9" t="s">
        <v>18</v>
      </c>
      <c r="E5" s="4" t="s">
        <v>230</v>
      </c>
      <c r="F5" s="53" t="s">
        <v>232</v>
      </c>
    </row>
    <row r="6" spans="1:6" ht="30" customHeight="1">
      <c r="A6" s="2">
        <v>4</v>
      </c>
      <c r="B6" s="9" t="s">
        <v>15</v>
      </c>
      <c r="C6" s="9" t="s">
        <v>20</v>
      </c>
      <c r="D6" s="9" t="s">
        <v>17</v>
      </c>
      <c r="E6" s="4" t="s">
        <v>228</v>
      </c>
      <c r="F6" s="53" t="s">
        <v>233</v>
      </c>
    </row>
    <row r="7" spans="1:6" ht="27.75" customHeight="1">
      <c r="A7" s="2">
        <v>5</v>
      </c>
      <c r="B7" s="9" t="s">
        <v>15</v>
      </c>
      <c r="C7" s="9" t="s">
        <v>21</v>
      </c>
      <c r="D7" s="9" t="s">
        <v>18</v>
      </c>
      <c r="E7" s="4" t="s">
        <v>230</v>
      </c>
      <c r="F7" s="53" t="s">
        <v>234</v>
      </c>
    </row>
    <row r="8" spans="1:6" ht="26.25" customHeight="1">
      <c r="A8" s="2">
        <v>6</v>
      </c>
      <c r="B8" s="9" t="s">
        <v>15</v>
      </c>
      <c r="C8" s="9" t="s">
        <v>22</v>
      </c>
      <c r="D8" s="9" t="s">
        <v>17</v>
      </c>
      <c r="E8" s="4" t="s">
        <v>228</v>
      </c>
      <c r="F8" s="53" t="s">
        <v>235</v>
      </c>
    </row>
    <row r="9" spans="1:6" ht="26.25" customHeight="1">
      <c r="A9" s="2">
        <v>7</v>
      </c>
      <c r="B9" s="9" t="s">
        <v>15</v>
      </c>
      <c r="C9" s="9" t="s">
        <v>23</v>
      </c>
      <c r="D9" s="9" t="s">
        <v>18</v>
      </c>
      <c r="E9" s="4" t="s">
        <v>230</v>
      </c>
      <c r="F9" s="53" t="s">
        <v>236</v>
      </c>
    </row>
    <row r="10" spans="1:6" ht="27" customHeight="1">
      <c r="A10" s="2">
        <v>8</v>
      </c>
      <c r="B10" s="9" t="s">
        <v>15</v>
      </c>
      <c r="C10" s="9" t="s">
        <v>24</v>
      </c>
      <c r="D10" s="9" t="s">
        <v>18</v>
      </c>
      <c r="E10" s="4" t="s">
        <v>230</v>
      </c>
      <c r="F10" s="53" t="s">
        <v>237</v>
      </c>
    </row>
    <row r="11" spans="1:6" ht="27.75" customHeight="1">
      <c r="A11" s="2">
        <v>9</v>
      </c>
      <c r="B11" s="9" t="s">
        <v>15</v>
      </c>
      <c r="C11" s="9" t="s">
        <v>25</v>
      </c>
      <c r="D11" s="9" t="s">
        <v>18</v>
      </c>
      <c r="E11" s="4" t="s">
        <v>230</v>
      </c>
      <c r="F11" s="53" t="s">
        <v>238</v>
      </c>
    </row>
    <row r="12" spans="1:6" ht="27" customHeight="1">
      <c r="A12" s="2">
        <v>10</v>
      </c>
      <c r="B12" s="9" t="s">
        <v>26</v>
      </c>
      <c r="C12" s="9" t="s">
        <v>27</v>
      </c>
      <c r="D12" s="9" t="s">
        <v>18</v>
      </c>
      <c r="E12" s="4" t="s">
        <v>230</v>
      </c>
      <c r="F12" s="53" t="s">
        <v>239</v>
      </c>
    </row>
    <row r="13" spans="1:6" ht="27.75" customHeight="1">
      <c r="A13" s="2">
        <v>11</v>
      </c>
      <c r="B13" s="9" t="s">
        <v>26</v>
      </c>
      <c r="C13" s="9" t="s">
        <v>28</v>
      </c>
      <c r="D13" s="9" t="s">
        <v>18</v>
      </c>
      <c r="E13" s="4" t="s">
        <v>240</v>
      </c>
      <c r="F13" s="53" t="s">
        <v>241</v>
      </c>
    </row>
    <row r="14" spans="1:6" ht="28.5" customHeight="1">
      <c r="A14" s="2">
        <v>12</v>
      </c>
      <c r="B14" s="9" t="s">
        <v>26</v>
      </c>
      <c r="C14" s="9" t="s">
        <v>29</v>
      </c>
      <c r="D14" s="9" t="s">
        <v>17</v>
      </c>
      <c r="E14" s="4" t="s">
        <v>228</v>
      </c>
      <c r="F14" s="53" t="s">
        <v>242</v>
      </c>
    </row>
    <row r="15" spans="1:6" ht="27.75" customHeight="1">
      <c r="A15" s="2">
        <v>13</v>
      </c>
      <c r="B15" s="9" t="s">
        <v>26</v>
      </c>
      <c r="C15" s="9" t="s">
        <v>29</v>
      </c>
      <c r="D15" s="9" t="s">
        <v>18</v>
      </c>
      <c r="E15" s="4" t="s">
        <v>240</v>
      </c>
      <c r="F15" s="53" t="s">
        <v>243</v>
      </c>
    </row>
    <row r="16" spans="1:6" ht="28.5" customHeight="1">
      <c r="A16" s="2">
        <v>14</v>
      </c>
      <c r="B16" s="9" t="s">
        <v>26</v>
      </c>
      <c r="C16" s="9" t="s">
        <v>30</v>
      </c>
      <c r="D16" s="9" t="s">
        <v>18</v>
      </c>
      <c r="E16" s="4" t="s">
        <v>230</v>
      </c>
      <c r="F16" s="53" t="s">
        <v>244</v>
      </c>
    </row>
    <row r="17" spans="1:6" ht="33" customHeight="1">
      <c r="A17" s="2">
        <v>15</v>
      </c>
      <c r="B17" s="9" t="s">
        <v>26</v>
      </c>
      <c r="C17" s="9" t="s">
        <v>31</v>
      </c>
      <c r="D17" s="9" t="s">
        <v>32</v>
      </c>
      <c r="E17" s="4" t="s">
        <v>240</v>
      </c>
      <c r="F17" s="53" t="s">
        <v>245</v>
      </c>
    </row>
    <row r="18" spans="1:6" ht="29.25" customHeight="1">
      <c r="A18" s="2">
        <v>16</v>
      </c>
      <c r="B18" s="9" t="s">
        <v>26</v>
      </c>
      <c r="C18" s="9" t="s">
        <v>33</v>
      </c>
      <c r="D18" s="9" t="s">
        <v>32</v>
      </c>
      <c r="E18" s="4" t="s">
        <v>246</v>
      </c>
      <c r="F18" s="53" t="s">
        <v>247</v>
      </c>
    </row>
    <row r="19" spans="1:6" ht="28.5" customHeight="1">
      <c r="A19" s="2">
        <v>17</v>
      </c>
      <c r="B19" s="9" t="s">
        <v>26</v>
      </c>
      <c r="C19" s="9" t="s">
        <v>34</v>
      </c>
      <c r="D19" s="9" t="s">
        <v>18</v>
      </c>
      <c r="E19" s="4" t="s">
        <v>240</v>
      </c>
      <c r="F19" s="53" t="s">
        <v>248</v>
      </c>
    </row>
    <row r="20" spans="1:6" ht="28.5" customHeight="1">
      <c r="A20" s="2">
        <v>18</v>
      </c>
      <c r="B20" s="9" t="s">
        <v>26</v>
      </c>
      <c r="C20" s="9" t="s">
        <v>35</v>
      </c>
      <c r="D20" s="9" t="s">
        <v>18</v>
      </c>
      <c r="E20" s="4" t="s">
        <v>230</v>
      </c>
      <c r="F20" s="53" t="s">
        <v>249</v>
      </c>
    </row>
    <row r="21" spans="1:6" ht="28.5" customHeight="1">
      <c r="A21" s="2">
        <v>19</v>
      </c>
      <c r="B21" s="9" t="s">
        <v>26</v>
      </c>
      <c r="C21" s="9" t="s">
        <v>36</v>
      </c>
      <c r="D21" s="9" t="s">
        <v>18</v>
      </c>
      <c r="E21" s="4" t="s">
        <v>230</v>
      </c>
      <c r="F21" s="53" t="s">
        <v>250</v>
      </c>
    </row>
    <row r="22" spans="1:6" ht="27" customHeight="1">
      <c r="A22" s="2">
        <v>20</v>
      </c>
      <c r="B22" s="9" t="s">
        <v>37</v>
      </c>
      <c r="C22" s="9" t="s">
        <v>38</v>
      </c>
      <c r="D22" s="9" t="s">
        <v>18</v>
      </c>
      <c r="E22" s="4" t="s">
        <v>230</v>
      </c>
      <c r="F22" s="53" t="s">
        <v>251</v>
      </c>
    </row>
    <row r="23" spans="1:6" ht="27.75" customHeight="1">
      <c r="A23" s="2">
        <v>21</v>
      </c>
      <c r="B23" s="9" t="s">
        <v>37</v>
      </c>
      <c r="C23" s="9" t="s">
        <v>39</v>
      </c>
      <c r="D23" s="9" t="s">
        <v>18</v>
      </c>
      <c r="E23" s="4" t="s">
        <v>230</v>
      </c>
      <c r="F23" s="53" t="s">
        <v>252</v>
      </c>
    </row>
    <row r="24" spans="1:6" ht="28.5" customHeight="1">
      <c r="A24" s="2">
        <v>22</v>
      </c>
      <c r="B24" s="9" t="s">
        <v>37</v>
      </c>
      <c r="C24" s="9" t="s">
        <v>40</v>
      </c>
      <c r="D24" s="9" t="s">
        <v>18</v>
      </c>
      <c r="E24" s="4" t="s">
        <v>230</v>
      </c>
      <c r="F24" s="53" t="s">
        <v>253</v>
      </c>
    </row>
    <row r="25" spans="1:6" ht="27.75" customHeight="1">
      <c r="A25" s="2">
        <v>23</v>
      </c>
      <c r="B25" s="9" t="s">
        <v>37</v>
      </c>
      <c r="C25" s="9" t="s">
        <v>41</v>
      </c>
      <c r="D25" s="9" t="s">
        <v>32</v>
      </c>
      <c r="E25" s="4" t="s">
        <v>246</v>
      </c>
      <c r="F25" s="53" t="s">
        <v>254</v>
      </c>
    </row>
    <row r="26" spans="1:6" ht="27.75" customHeight="1">
      <c r="A26" s="2">
        <v>24</v>
      </c>
      <c r="B26" s="9" t="s">
        <v>37</v>
      </c>
      <c r="C26" s="9" t="s">
        <v>42</v>
      </c>
      <c r="D26" s="9" t="s">
        <v>18</v>
      </c>
      <c r="E26" s="4" t="s">
        <v>230</v>
      </c>
      <c r="F26" s="53" t="s">
        <v>255</v>
      </c>
    </row>
    <row r="27" spans="1:6" ht="27.75" customHeight="1">
      <c r="A27" s="2">
        <v>25</v>
      </c>
      <c r="B27" s="9" t="s">
        <v>37</v>
      </c>
      <c r="C27" s="9" t="s">
        <v>43</v>
      </c>
      <c r="D27" s="9" t="s">
        <v>18</v>
      </c>
      <c r="E27" s="4" t="s">
        <v>230</v>
      </c>
      <c r="F27" s="53" t="s">
        <v>256</v>
      </c>
    </row>
    <row r="28" spans="1:6" ht="29.25" customHeight="1">
      <c r="A28" s="2">
        <v>26</v>
      </c>
      <c r="B28" s="9" t="s">
        <v>37</v>
      </c>
      <c r="C28" s="9" t="s">
        <v>44</v>
      </c>
      <c r="D28" s="9" t="s">
        <v>18</v>
      </c>
      <c r="E28" s="4" t="s">
        <v>230</v>
      </c>
      <c r="F28" s="53" t="s">
        <v>257</v>
      </c>
    </row>
    <row r="29" spans="1:6" ht="27.75" customHeight="1">
      <c r="A29" s="2">
        <v>27</v>
      </c>
      <c r="B29" s="9" t="s">
        <v>37</v>
      </c>
      <c r="C29" s="9" t="s">
        <v>45</v>
      </c>
      <c r="D29" s="9" t="s">
        <v>32</v>
      </c>
      <c r="E29" s="4" t="s">
        <v>246</v>
      </c>
      <c r="F29" s="53" t="s">
        <v>258</v>
      </c>
    </row>
    <row r="30" spans="1:6" ht="30" customHeight="1">
      <c r="A30" s="2">
        <v>28</v>
      </c>
      <c r="B30" s="9" t="s">
        <v>46</v>
      </c>
      <c r="C30" s="9" t="s">
        <v>47</v>
      </c>
      <c r="D30" s="9" t="s">
        <v>17</v>
      </c>
      <c r="E30" s="4" t="s">
        <v>228</v>
      </c>
      <c r="F30" s="53" t="s">
        <v>259</v>
      </c>
    </row>
    <row r="31" spans="1:6" ht="30" customHeight="1">
      <c r="A31" s="2">
        <v>29</v>
      </c>
      <c r="B31" s="9" t="s">
        <v>46</v>
      </c>
      <c r="C31" s="9" t="s">
        <v>47</v>
      </c>
      <c r="D31" s="9" t="s">
        <v>18</v>
      </c>
      <c r="E31" s="4" t="s">
        <v>230</v>
      </c>
      <c r="F31" s="53" t="s">
        <v>260</v>
      </c>
    </row>
    <row r="32" spans="1:6" ht="28.5" customHeight="1">
      <c r="A32" s="2">
        <v>30</v>
      </c>
      <c r="B32" s="9" t="s">
        <v>46</v>
      </c>
      <c r="C32" s="9" t="s">
        <v>48</v>
      </c>
      <c r="D32" s="9" t="s">
        <v>18</v>
      </c>
      <c r="E32" s="4" t="s">
        <v>230</v>
      </c>
      <c r="F32" s="53" t="s">
        <v>261</v>
      </c>
    </row>
    <row r="33" spans="1:6" ht="29.25" customHeight="1">
      <c r="A33" s="2">
        <v>31</v>
      </c>
      <c r="B33" s="9" t="s">
        <v>46</v>
      </c>
      <c r="C33" s="9" t="s">
        <v>49</v>
      </c>
      <c r="D33" s="9" t="s">
        <v>18</v>
      </c>
      <c r="E33" s="4" t="s">
        <v>230</v>
      </c>
      <c r="F33" s="53" t="s">
        <v>262</v>
      </c>
    </row>
    <row r="34" spans="1:6" ht="27.75" customHeight="1">
      <c r="A34" s="2">
        <v>32</v>
      </c>
      <c r="B34" s="9" t="s">
        <v>46</v>
      </c>
      <c r="C34" s="9" t="s">
        <v>50</v>
      </c>
      <c r="D34" s="9" t="s">
        <v>18</v>
      </c>
      <c r="E34" s="4" t="s">
        <v>230</v>
      </c>
      <c r="F34" s="53" t="s">
        <v>263</v>
      </c>
    </row>
    <row r="35" spans="1:6" ht="27" customHeight="1">
      <c r="A35" s="2">
        <v>33</v>
      </c>
      <c r="B35" s="9" t="s">
        <v>46</v>
      </c>
      <c r="C35" s="9" t="s">
        <v>51</v>
      </c>
      <c r="D35" s="9" t="s">
        <v>18</v>
      </c>
      <c r="E35" s="4" t="s">
        <v>230</v>
      </c>
      <c r="F35" s="53" t="s">
        <v>264</v>
      </c>
    </row>
    <row r="36" spans="1:6" ht="27.75" customHeight="1">
      <c r="A36" s="2">
        <v>34</v>
      </c>
      <c r="B36" s="9" t="s">
        <v>46</v>
      </c>
      <c r="C36" s="9" t="s">
        <v>52</v>
      </c>
      <c r="D36" s="9" t="s">
        <v>18</v>
      </c>
      <c r="E36" s="4" t="s">
        <v>230</v>
      </c>
      <c r="F36" s="53" t="s">
        <v>265</v>
      </c>
    </row>
    <row r="37" spans="1:6" ht="27" customHeight="1">
      <c r="A37" s="2">
        <v>35</v>
      </c>
      <c r="B37" s="9" t="s">
        <v>53</v>
      </c>
      <c r="C37" s="9" t="s">
        <v>54</v>
      </c>
      <c r="D37" s="9" t="s">
        <v>18</v>
      </c>
      <c r="E37" s="4" t="s">
        <v>230</v>
      </c>
      <c r="F37" s="53" t="s">
        <v>266</v>
      </c>
    </row>
    <row r="38" spans="1:6" ht="27.75" customHeight="1">
      <c r="A38" s="2">
        <v>36</v>
      </c>
      <c r="B38" s="9" t="s">
        <v>53</v>
      </c>
      <c r="C38" s="9" t="s">
        <v>55</v>
      </c>
      <c r="D38" s="9" t="s">
        <v>17</v>
      </c>
      <c r="E38" s="4" t="s">
        <v>267</v>
      </c>
      <c r="F38" s="53" t="s">
        <v>268</v>
      </c>
    </row>
    <row r="39" spans="1:6" ht="27.75" customHeight="1">
      <c r="A39" s="2">
        <v>37</v>
      </c>
      <c r="B39" s="9" t="s">
        <v>53</v>
      </c>
      <c r="C39" s="9" t="s">
        <v>55</v>
      </c>
      <c r="D39" s="9" t="s">
        <v>18</v>
      </c>
      <c r="E39" s="4" t="s">
        <v>230</v>
      </c>
      <c r="F39" s="53" t="s">
        <v>269</v>
      </c>
    </row>
    <row r="40" spans="1:6" ht="29.25" customHeight="1">
      <c r="A40" s="2">
        <v>38</v>
      </c>
      <c r="B40" s="9" t="s">
        <v>53</v>
      </c>
      <c r="C40" s="9" t="s">
        <v>56</v>
      </c>
      <c r="D40" s="9" t="s">
        <v>32</v>
      </c>
      <c r="E40" s="4" t="s">
        <v>270</v>
      </c>
      <c r="F40" s="53" t="s">
        <v>271</v>
      </c>
    </row>
    <row r="41" spans="1:6" ht="27.75" customHeight="1">
      <c r="A41" s="2">
        <v>39</v>
      </c>
      <c r="B41" s="9" t="s">
        <v>53</v>
      </c>
      <c r="C41" s="9" t="s">
        <v>57</v>
      </c>
      <c r="D41" s="9" t="s">
        <v>18</v>
      </c>
      <c r="E41" s="45" t="s">
        <v>240</v>
      </c>
      <c r="F41" s="46" t="s">
        <v>272</v>
      </c>
    </row>
    <row r="42" spans="1:6" ht="27" customHeight="1">
      <c r="A42" s="2">
        <v>40</v>
      </c>
      <c r="B42" s="9" t="s">
        <v>53</v>
      </c>
      <c r="C42" s="9" t="s">
        <v>58</v>
      </c>
      <c r="D42" s="9" t="s">
        <v>18</v>
      </c>
      <c r="E42" s="20" t="s">
        <v>230</v>
      </c>
      <c r="F42" s="53" t="s">
        <v>273</v>
      </c>
    </row>
    <row r="43" spans="1:6" ht="27.75" customHeight="1">
      <c r="A43" s="2">
        <v>41</v>
      </c>
      <c r="B43" s="9" t="s">
        <v>59</v>
      </c>
      <c r="C43" s="9" t="s">
        <v>60</v>
      </c>
      <c r="D43" s="9" t="s">
        <v>18</v>
      </c>
      <c r="E43" s="4" t="s">
        <v>230</v>
      </c>
      <c r="F43" s="53" t="s">
        <v>274</v>
      </c>
    </row>
    <row r="44" spans="1:6" ht="27" customHeight="1">
      <c r="A44" s="2">
        <v>42</v>
      </c>
      <c r="B44" s="9" t="s">
        <v>59</v>
      </c>
      <c r="C44" s="9" t="s">
        <v>61</v>
      </c>
      <c r="D44" s="9" t="s">
        <v>18</v>
      </c>
      <c r="E44" s="4" t="s">
        <v>230</v>
      </c>
      <c r="F44" s="53" t="s">
        <v>275</v>
      </c>
    </row>
    <row r="45" spans="1:6" ht="28.5" customHeight="1">
      <c r="A45" s="2">
        <v>43</v>
      </c>
      <c r="B45" s="9" t="s">
        <v>59</v>
      </c>
      <c r="C45" s="9" t="s">
        <v>62</v>
      </c>
      <c r="D45" s="9" t="s">
        <v>32</v>
      </c>
      <c r="E45" s="4" t="s">
        <v>246</v>
      </c>
      <c r="F45" s="53" t="s">
        <v>276</v>
      </c>
    </row>
    <row r="46" spans="1:6" ht="27" customHeight="1">
      <c r="A46" s="2">
        <v>44</v>
      </c>
      <c r="B46" s="9" t="s">
        <v>59</v>
      </c>
      <c r="C46" s="9" t="s">
        <v>63</v>
      </c>
      <c r="D46" s="9" t="s">
        <v>32</v>
      </c>
      <c r="E46" s="4" t="s">
        <v>246</v>
      </c>
      <c r="F46" s="53" t="s">
        <v>277</v>
      </c>
    </row>
    <row r="47" spans="1:6" ht="28.5" customHeight="1">
      <c r="A47" s="2">
        <v>45</v>
      </c>
      <c r="B47" s="9" t="s">
        <v>59</v>
      </c>
      <c r="C47" s="9" t="s">
        <v>64</v>
      </c>
      <c r="D47" s="9" t="s">
        <v>18</v>
      </c>
      <c r="E47" s="4" t="s">
        <v>230</v>
      </c>
      <c r="F47" s="46" t="s">
        <v>278</v>
      </c>
    </row>
    <row r="48" spans="1:6" ht="27.75" customHeight="1">
      <c r="A48" s="2">
        <v>46</v>
      </c>
      <c r="B48" s="9" t="s">
        <v>59</v>
      </c>
      <c r="C48" s="9" t="s">
        <v>65</v>
      </c>
      <c r="D48" s="9" t="s">
        <v>18</v>
      </c>
      <c r="E48" s="4" t="s">
        <v>230</v>
      </c>
      <c r="F48" s="53" t="s">
        <v>279</v>
      </c>
    </row>
    <row r="49" spans="1:6" ht="31.5" customHeight="1">
      <c r="A49" s="2">
        <v>47</v>
      </c>
      <c r="B49" s="9" t="s">
        <v>66</v>
      </c>
      <c r="C49" s="9" t="s">
        <v>67</v>
      </c>
      <c r="D49" s="9" t="s">
        <v>18</v>
      </c>
      <c r="E49" s="4" t="s">
        <v>230</v>
      </c>
      <c r="F49" s="53" t="s">
        <v>280</v>
      </c>
    </row>
    <row r="50" spans="1:6" ht="27.75" customHeight="1">
      <c r="A50" s="2">
        <v>48</v>
      </c>
      <c r="B50" s="9" t="s">
        <v>66</v>
      </c>
      <c r="C50" s="9" t="s">
        <v>68</v>
      </c>
      <c r="D50" s="9" t="s">
        <v>32</v>
      </c>
      <c r="E50" s="4" t="s">
        <v>246</v>
      </c>
      <c r="F50" s="53" t="s">
        <v>281</v>
      </c>
    </row>
    <row r="51" spans="1:6" ht="27" customHeight="1">
      <c r="A51" s="2">
        <v>49</v>
      </c>
      <c r="B51" s="9" t="s">
        <v>66</v>
      </c>
      <c r="C51" s="9" t="s">
        <v>69</v>
      </c>
      <c r="D51" s="9" t="s">
        <v>17</v>
      </c>
      <c r="E51" s="4" t="s">
        <v>228</v>
      </c>
      <c r="F51" s="46" t="s">
        <v>282</v>
      </c>
    </row>
    <row r="52" spans="1:6" ht="26.25" customHeight="1">
      <c r="A52" s="2">
        <v>50</v>
      </c>
      <c r="B52" s="9" t="s">
        <v>66</v>
      </c>
      <c r="C52" s="9" t="s">
        <v>69</v>
      </c>
      <c r="D52" s="9" t="s">
        <v>18</v>
      </c>
      <c r="E52" s="45" t="s">
        <v>230</v>
      </c>
      <c r="F52" s="46" t="s">
        <v>283</v>
      </c>
    </row>
    <row r="53" spans="1:6" ht="27" customHeight="1">
      <c r="A53" s="2">
        <v>51</v>
      </c>
      <c r="B53" s="9" t="s">
        <v>66</v>
      </c>
      <c r="C53" s="9" t="s">
        <v>70</v>
      </c>
      <c r="D53" s="9" t="s">
        <v>32</v>
      </c>
      <c r="E53" s="45" t="s">
        <v>284</v>
      </c>
      <c r="F53" s="46" t="s">
        <v>285</v>
      </c>
    </row>
    <row r="54" spans="1:6" ht="27.75" customHeight="1">
      <c r="A54" s="2">
        <v>52</v>
      </c>
      <c r="B54" s="9" t="s">
        <v>66</v>
      </c>
      <c r="C54" s="9" t="s">
        <v>71</v>
      </c>
      <c r="D54" s="9" t="s">
        <v>32</v>
      </c>
      <c r="E54" s="20" t="s">
        <v>284</v>
      </c>
      <c r="F54" s="53" t="s">
        <v>286</v>
      </c>
    </row>
    <row r="55" spans="1:6" ht="26.25" customHeight="1">
      <c r="A55" s="2">
        <v>53</v>
      </c>
      <c r="B55" s="9" t="s">
        <v>66</v>
      </c>
      <c r="C55" s="9" t="s">
        <v>72</v>
      </c>
      <c r="D55" s="9" t="s">
        <v>32</v>
      </c>
      <c r="E55" s="20" t="s">
        <v>287</v>
      </c>
      <c r="F55" s="46" t="s">
        <v>288</v>
      </c>
    </row>
    <row r="56" spans="1:6" ht="27" customHeight="1">
      <c r="A56" s="2">
        <v>54</v>
      </c>
      <c r="B56" s="9" t="s">
        <v>66</v>
      </c>
      <c r="C56" s="9" t="s">
        <v>73</v>
      </c>
      <c r="D56" s="9" t="s">
        <v>18</v>
      </c>
      <c r="E56" s="4" t="s">
        <v>230</v>
      </c>
      <c r="F56" s="46" t="s">
        <v>289</v>
      </c>
    </row>
    <row r="57" spans="1:6" ht="27.75" customHeight="1">
      <c r="A57" s="2">
        <v>55</v>
      </c>
      <c r="B57" s="9" t="s">
        <v>66</v>
      </c>
      <c r="C57" s="9" t="s">
        <v>74</v>
      </c>
      <c r="D57" s="9" t="s">
        <v>18</v>
      </c>
      <c r="E57" s="4" t="s">
        <v>240</v>
      </c>
      <c r="F57" s="53" t="s">
        <v>290</v>
      </c>
    </row>
    <row r="58" spans="1:6" ht="27.75" customHeight="1">
      <c r="A58" s="2">
        <v>56</v>
      </c>
      <c r="B58" s="9" t="s">
        <v>75</v>
      </c>
      <c r="C58" s="9" t="s">
        <v>76</v>
      </c>
      <c r="D58" s="9" t="s">
        <v>18</v>
      </c>
      <c r="E58" s="4" t="s">
        <v>230</v>
      </c>
      <c r="F58" s="46" t="s">
        <v>291</v>
      </c>
    </row>
    <row r="59" spans="1:6" ht="27.75" customHeight="1">
      <c r="A59" s="2">
        <v>57</v>
      </c>
      <c r="B59" s="9" t="s">
        <v>75</v>
      </c>
      <c r="C59" s="9" t="s">
        <v>77</v>
      </c>
      <c r="D59" s="9" t="s">
        <v>18</v>
      </c>
      <c r="E59" s="4" t="s">
        <v>230</v>
      </c>
      <c r="F59" s="53" t="s">
        <v>292</v>
      </c>
    </row>
    <row r="60" spans="1:6" ht="27" customHeight="1">
      <c r="A60" s="2">
        <v>58</v>
      </c>
      <c r="B60" s="9" t="s">
        <v>75</v>
      </c>
      <c r="C60" s="9" t="s">
        <v>78</v>
      </c>
      <c r="D60" s="9" t="s">
        <v>32</v>
      </c>
      <c r="E60" s="4" t="s">
        <v>246</v>
      </c>
      <c r="F60" s="53" t="s">
        <v>293</v>
      </c>
    </row>
    <row r="61" spans="1:6" ht="27.75" customHeight="1">
      <c r="A61" s="2">
        <v>59</v>
      </c>
      <c r="B61" s="9" t="s">
        <v>75</v>
      </c>
      <c r="C61" s="9" t="s">
        <v>79</v>
      </c>
      <c r="D61" s="9" t="s">
        <v>18</v>
      </c>
      <c r="E61" s="4" t="s">
        <v>230</v>
      </c>
      <c r="F61" s="53" t="s">
        <v>294</v>
      </c>
    </row>
    <row r="62" spans="1:6" ht="27" customHeight="1">
      <c r="A62" s="2">
        <v>60</v>
      </c>
      <c r="B62" s="9" t="s">
        <v>75</v>
      </c>
      <c r="C62" s="9" t="s">
        <v>80</v>
      </c>
      <c r="D62" s="9" t="s">
        <v>17</v>
      </c>
      <c r="E62" s="4" t="s">
        <v>228</v>
      </c>
      <c r="F62" s="53" t="s">
        <v>295</v>
      </c>
    </row>
    <row r="63" spans="1:6" ht="27" customHeight="1">
      <c r="A63" s="2">
        <v>61</v>
      </c>
      <c r="B63" s="9" t="s">
        <v>75</v>
      </c>
      <c r="C63" s="9" t="s">
        <v>80</v>
      </c>
      <c r="D63" s="9" t="s">
        <v>18</v>
      </c>
      <c r="E63" s="4" t="s">
        <v>230</v>
      </c>
      <c r="F63" s="53" t="s">
        <v>296</v>
      </c>
    </row>
    <row r="64" spans="1:6" ht="27" customHeight="1">
      <c r="A64" s="2">
        <v>62</v>
      </c>
      <c r="B64" s="9" t="s">
        <v>75</v>
      </c>
      <c r="C64" s="9" t="s">
        <v>81</v>
      </c>
      <c r="D64" s="9" t="s">
        <v>32</v>
      </c>
      <c r="E64" s="4" t="s">
        <v>246</v>
      </c>
      <c r="F64" s="53" t="s">
        <v>297</v>
      </c>
    </row>
    <row r="65" spans="1:6" ht="26.25" customHeight="1">
      <c r="A65" s="2">
        <v>63</v>
      </c>
      <c r="B65" s="9" t="s">
        <v>75</v>
      </c>
      <c r="C65" s="9" t="s">
        <v>82</v>
      </c>
      <c r="D65" s="9" t="s">
        <v>18</v>
      </c>
      <c r="E65" s="4" t="s">
        <v>240</v>
      </c>
      <c r="F65" s="53" t="s">
        <v>298</v>
      </c>
    </row>
    <row r="66" spans="1:6" ht="26.25" customHeight="1">
      <c r="A66" s="2">
        <v>64</v>
      </c>
      <c r="B66" s="9" t="s">
        <v>75</v>
      </c>
      <c r="C66" s="9" t="s">
        <v>83</v>
      </c>
      <c r="D66" s="9" t="s">
        <v>18</v>
      </c>
      <c r="E66" s="4" t="s">
        <v>230</v>
      </c>
      <c r="F66" s="53" t="s">
        <v>299</v>
      </c>
    </row>
    <row r="67" spans="1:6" ht="27.75" customHeight="1">
      <c r="A67" s="2">
        <v>65</v>
      </c>
      <c r="B67" s="9" t="s">
        <v>84</v>
      </c>
      <c r="C67" s="9" t="s">
        <v>85</v>
      </c>
      <c r="D67" s="9" t="s">
        <v>17</v>
      </c>
      <c r="E67" s="4" t="s">
        <v>228</v>
      </c>
      <c r="F67" s="53" t="s">
        <v>300</v>
      </c>
    </row>
    <row r="68" spans="1:6" ht="27" customHeight="1">
      <c r="A68" s="2">
        <v>66</v>
      </c>
      <c r="B68" s="9" t="s">
        <v>86</v>
      </c>
      <c r="C68" s="9" t="s">
        <v>87</v>
      </c>
      <c r="D68" s="9" t="s">
        <v>17</v>
      </c>
      <c r="E68" s="4" t="s">
        <v>301</v>
      </c>
      <c r="F68" s="53" t="s">
        <v>302</v>
      </c>
    </row>
    <row r="69" spans="1:6" ht="27" customHeight="1">
      <c r="A69" s="2">
        <v>67</v>
      </c>
      <c r="B69" s="9" t="s">
        <v>88</v>
      </c>
      <c r="C69" s="9" t="s">
        <v>89</v>
      </c>
      <c r="D69" s="9" t="s">
        <v>17</v>
      </c>
      <c r="E69" s="4" t="s">
        <v>301</v>
      </c>
      <c r="F69" s="53" t="s">
        <v>303</v>
      </c>
    </row>
    <row r="70" spans="1:6" ht="27" customHeight="1">
      <c r="A70" s="2">
        <v>68</v>
      </c>
      <c r="B70" s="9" t="s">
        <v>90</v>
      </c>
      <c r="C70" s="9" t="s">
        <v>91</v>
      </c>
      <c r="D70" s="9" t="s">
        <v>17</v>
      </c>
      <c r="E70" s="4" t="s">
        <v>301</v>
      </c>
      <c r="F70" s="53" t="s">
        <v>304</v>
      </c>
    </row>
    <row r="71" spans="1:6" ht="30.75" customHeight="1">
      <c r="A71" s="2">
        <v>69</v>
      </c>
      <c r="B71" s="9" t="s">
        <v>92</v>
      </c>
      <c r="C71" s="9" t="s">
        <v>93</v>
      </c>
      <c r="D71" s="9" t="s">
        <v>18</v>
      </c>
      <c r="E71" s="4" t="s">
        <v>230</v>
      </c>
      <c r="F71" s="53" t="s">
        <v>305</v>
      </c>
    </row>
    <row r="72" spans="1:6" ht="27.75" customHeight="1">
      <c r="A72" s="2">
        <v>70</v>
      </c>
      <c r="B72" s="9" t="s">
        <v>92</v>
      </c>
      <c r="C72" s="9" t="s">
        <v>94</v>
      </c>
      <c r="D72" s="9" t="s">
        <v>18</v>
      </c>
      <c r="E72" s="4" t="s">
        <v>230</v>
      </c>
      <c r="F72" s="53" t="s">
        <v>306</v>
      </c>
    </row>
    <row r="73" spans="1:6" ht="29.25" customHeight="1">
      <c r="A73" s="2">
        <v>71</v>
      </c>
      <c r="B73" s="9" t="s">
        <v>92</v>
      </c>
      <c r="C73" s="9" t="s">
        <v>95</v>
      </c>
      <c r="D73" s="9" t="s">
        <v>32</v>
      </c>
      <c r="E73" s="4" t="s">
        <v>246</v>
      </c>
      <c r="F73" s="53" t="s">
        <v>307</v>
      </c>
    </row>
    <row r="74" spans="1:6" ht="27.75" customHeight="1">
      <c r="A74" s="2">
        <v>72</v>
      </c>
      <c r="B74" s="9" t="s">
        <v>92</v>
      </c>
      <c r="C74" s="9" t="s">
        <v>96</v>
      </c>
      <c r="D74" s="9" t="s">
        <v>32</v>
      </c>
      <c r="E74" s="4" t="s">
        <v>246</v>
      </c>
      <c r="F74" s="53" t="s">
        <v>308</v>
      </c>
    </row>
    <row r="75" spans="1:6" ht="27" customHeight="1">
      <c r="A75" s="2">
        <v>73</v>
      </c>
      <c r="B75" s="9" t="s">
        <v>97</v>
      </c>
      <c r="C75" s="9" t="s">
        <v>98</v>
      </c>
      <c r="D75" s="9" t="s">
        <v>32</v>
      </c>
      <c r="E75" s="4" t="s">
        <v>284</v>
      </c>
      <c r="F75" s="53" t="s">
        <v>309</v>
      </c>
    </row>
    <row r="76" spans="1:6" ht="27.75" customHeight="1">
      <c r="A76" s="2">
        <v>74</v>
      </c>
      <c r="B76" s="9" t="s">
        <v>97</v>
      </c>
      <c r="C76" s="9" t="s">
        <v>99</v>
      </c>
      <c r="D76" s="9" t="s">
        <v>32</v>
      </c>
      <c r="E76" s="4" t="s">
        <v>310</v>
      </c>
      <c r="F76" s="53" t="s">
        <v>311</v>
      </c>
    </row>
    <row r="77" spans="1:6" ht="25.5">
      <c r="A77" s="2">
        <v>75</v>
      </c>
      <c r="B77" s="9" t="s">
        <v>97</v>
      </c>
      <c r="C77" s="9" t="s">
        <v>100</v>
      </c>
      <c r="D77" s="9" t="s">
        <v>32</v>
      </c>
      <c r="E77" s="4" t="s">
        <v>310</v>
      </c>
      <c r="F77" s="53" t="s">
        <v>312</v>
      </c>
    </row>
    <row r="78" spans="1:6" ht="26.25" customHeight="1">
      <c r="A78" s="2">
        <v>76</v>
      </c>
      <c r="B78" s="9" t="s">
        <v>97</v>
      </c>
      <c r="C78" s="9" t="s">
        <v>101</v>
      </c>
      <c r="D78" s="9" t="s">
        <v>18</v>
      </c>
      <c r="E78" s="4" t="s">
        <v>230</v>
      </c>
      <c r="F78" s="53" t="s">
        <v>313</v>
      </c>
    </row>
    <row r="79" spans="1:6" ht="27" customHeight="1">
      <c r="A79" s="2">
        <v>77</v>
      </c>
      <c r="B79" s="9" t="s">
        <v>97</v>
      </c>
      <c r="C79" s="9" t="s">
        <v>102</v>
      </c>
      <c r="D79" s="9" t="s">
        <v>32</v>
      </c>
      <c r="E79" s="4" t="s">
        <v>246</v>
      </c>
      <c r="F79" s="53" t="s">
        <v>314</v>
      </c>
    </row>
    <row r="80" spans="1:6" ht="27.75" customHeight="1">
      <c r="A80" s="2">
        <v>78</v>
      </c>
      <c r="B80" s="9" t="s">
        <v>103</v>
      </c>
      <c r="C80" s="9" t="s">
        <v>104</v>
      </c>
      <c r="D80" s="9" t="s">
        <v>18</v>
      </c>
      <c r="E80" s="4" t="s">
        <v>230</v>
      </c>
      <c r="F80" s="53" t="s">
        <v>315</v>
      </c>
    </row>
    <row r="81" spans="1:6" ht="26.25" customHeight="1">
      <c r="A81" s="2">
        <v>79</v>
      </c>
      <c r="B81" s="9" t="s">
        <v>103</v>
      </c>
      <c r="C81" s="9" t="s">
        <v>105</v>
      </c>
      <c r="D81" s="9" t="s">
        <v>18</v>
      </c>
      <c r="E81" s="4" t="s">
        <v>316</v>
      </c>
      <c r="F81" s="53" t="s">
        <v>317</v>
      </c>
    </row>
    <row r="82" spans="1:6" ht="26.25" customHeight="1">
      <c r="A82" s="2">
        <v>80</v>
      </c>
      <c r="B82" s="9" t="s">
        <v>103</v>
      </c>
      <c r="C82" s="9" t="s">
        <v>106</v>
      </c>
      <c r="D82" s="9" t="s">
        <v>18</v>
      </c>
      <c r="E82" s="4" t="s">
        <v>230</v>
      </c>
      <c r="F82" s="53" t="s">
        <v>318</v>
      </c>
    </row>
    <row r="83" spans="1:6" ht="27" customHeight="1">
      <c r="A83" s="2">
        <v>81</v>
      </c>
      <c r="B83" s="9" t="s">
        <v>103</v>
      </c>
      <c r="C83" s="9" t="s">
        <v>107</v>
      </c>
      <c r="D83" s="9" t="s">
        <v>32</v>
      </c>
      <c r="E83" s="4" t="s">
        <v>246</v>
      </c>
      <c r="F83" s="53" t="s">
        <v>319</v>
      </c>
    </row>
    <row r="84" spans="1:6" ht="27" customHeight="1">
      <c r="A84" s="2">
        <v>82</v>
      </c>
      <c r="B84" s="9" t="s">
        <v>103</v>
      </c>
      <c r="C84" s="9" t="s">
        <v>108</v>
      </c>
      <c r="D84" s="9" t="s">
        <v>17</v>
      </c>
      <c r="E84" s="4" t="s">
        <v>320</v>
      </c>
      <c r="F84" s="53" t="s">
        <v>321</v>
      </c>
    </row>
    <row r="85" spans="1:6" ht="25.5" customHeight="1">
      <c r="A85" s="2">
        <v>83</v>
      </c>
      <c r="B85" s="9" t="s">
        <v>103</v>
      </c>
      <c r="C85" s="9" t="s">
        <v>108</v>
      </c>
      <c r="D85" s="9" t="s">
        <v>18</v>
      </c>
      <c r="E85" s="4" t="s">
        <v>230</v>
      </c>
      <c r="F85" s="53" t="s">
        <v>322</v>
      </c>
    </row>
    <row r="86" spans="1:6" ht="27" customHeight="1">
      <c r="A86" s="2">
        <v>84</v>
      </c>
      <c r="B86" s="9" t="s">
        <v>103</v>
      </c>
      <c r="C86" s="9" t="s">
        <v>109</v>
      </c>
      <c r="D86" s="9" t="s">
        <v>18</v>
      </c>
      <c r="E86" s="4" t="s">
        <v>230</v>
      </c>
      <c r="F86" s="53" t="s">
        <v>323</v>
      </c>
    </row>
    <row r="87" spans="1:6" ht="26.25" customHeight="1">
      <c r="A87" s="2">
        <v>85</v>
      </c>
      <c r="B87" s="9" t="s">
        <v>110</v>
      </c>
      <c r="C87" s="9" t="s">
        <v>111</v>
      </c>
      <c r="D87" s="9" t="s">
        <v>18</v>
      </c>
      <c r="E87" s="4" t="s">
        <v>230</v>
      </c>
      <c r="F87" s="53" t="s">
        <v>324</v>
      </c>
    </row>
    <row r="88" spans="1:6" ht="27" customHeight="1">
      <c r="A88" s="2">
        <v>86</v>
      </c>
      <c r="B88" s="9" t="s">
        <v>110</v>
      </c>
      <c r="C88" s="9" t="s">
        <v>112</v>
      </c>
      <c r="D88" s="9" t="s">
        <v>18</v>
      </c>
      <c r="E88" s="4" t="s">
        <v>230</v>
      </c>
      <c r="F88" s="53" t="s">
        <v>325</v>
      </c>
    </row>
    <row r="89" spans="1:6" ht="27" customHeight="1">
      <c r="A89" s="2">
        <v>87</v>
      </c>
      <c r="B89" s="9" t="s">
        <v>110</v>
      </c>
      <c r="C89" s="9" t="s">
        <v>113</v>
      </c>
      <c r="D89" s="9" t="s">
        <v>17</v>
      </c>
      <c r="E89" s="4" t="s">
        <v>228</v>
      </c>
      <c r="F89" s="53" t="s">
        <v>326</v>
      </c>
    </row>
    <row r="90" spans="1:6" ht="26.25" customHeight="1">
      <c r="A90" s="2">
        <v>88</v>
      </c>
      <c r="B90" s="9" t="s">
        <v>110</v>
      </c>
      <c r="C90" s="9" t="s">
        <v>113</v>
      </c>
      <c r="D90" s="9" t="s">
        <v>18</v>
      </c>
      <c r="E90" s="4" t="s">
        <v>230</v>
      </c>
      <c r="F90" s="53" t="s">
        <v>327</v>
      </c>
    </row>
    <row r="91" spans="1:6" ht="26.25" customHeight="1">
      <c r="A91" s="2">
        <v>89</v>
      </c>
      <c r="B91" s="9" t="s">
        <v>110</v>
      </c>
      <c r="C91" s="9" t="s">
        <v>114</v>
      </c>
      <c r="D91" s="9" t="s">
        <v>18</v>
      </c>
      <c r="E91" s="4" t="s">
        <v>230</v>
      </c>
      <c r="F91" s="53" t="s">
        <v>328</v>
      </c>
    </row>
    <row r="92" spans="1:6" ht="27.75" customHeight="1">
      <c r="A92" s="2">
        <v>90</v>
      </c>
      <c r="B92" s="9" t="s">
        <v>110</v>
      </c>
      <c r="C92" s="9" t="s">
        <v>115</v>
      </c>
      <c r="D92" s="9" t="s">
        <v>18</v>
      </c>
      <c r="E92" s="4" t="s">
        <v>230</v>
      </c>
      <c r="F92" s="53" t="s">
        <v>329</v>
      </c>
    </row>
    <row r="93" spans="1:6" ht="27" customHeight="1">
      <c r="A93" s="2">
        <v>91</v>
      </c>
      <c r="B93" s="9" t="s">
        <v>116</v>
      </c>
      <c r="C93" s="9" t="s">
        <v>117</v>
      </c>
      <c r="D93" s="9" t="s">
        <v>32</v>
      </c>
      <c r="E93" s="4" t="s">
        <v>246</v>
      </c>
      <c r="F93" s="53" t="s">
        <v>330</v>
      </c>
    </row>
    <row r="94" spans="1:6" ht="27" customHeight="1">
      <c r="A94" s="2">
        <v>92</v>
      </c>
      <c r="B94" s="9" t="s">
        <v>116</v>
      </c>
      <c r="C94" s="9" t="s">
        <v>118</v>
      </c>
      <c r="D94" s="9" t="s">
        <v>32</v>
      </c>
      <c r="E94" s="4" t="s">
        <v>287</v>
      </c>
      <c r="F94" s="53" t="s">
        <v>331</v>
      </c>
    </row>
    <row r="95" spans="1:6" ht="27" customHeight="1">
      <c r="A95" s="2">
        <v>93</v>
      </c>
      <c r="B95" s="9" t="s">
        <v>116</v>
      </c>
      <c r="C95" s="9" t="s">
        <v>119</v>
      </c>
      <c r="D95" s="9" t="s">
        <v>18</v>
      </c>
      <c r="E95" s="4" t="s">
        <v>230</v>
      </c>
      <c r="F95" s="53" t="s">
        <v>332</v>
      </c>
    </row>
    <row r="96" spans="1:6" ht="27" customHeight="1">
      <c r="A96" s="2">
        <v>94</v>
      </c>
      <c r="B96" s="9" t="s">
        <v>116</v>
      </c>
      <c r="C96" s="9" t="s">
        <v>120</v>
      </c>
      <c r="D96" s="9" t="s">
        <v>32</v>
      </c>
      <c r="E96" s="4" t="s">
        <v>246</v>
      </c>
      <c r="F96" s="53" t="s">
        <v>333</v>
      </c>
    </row>
    <row r="97" spans="1:6" ht="27.75" customHeight="1">
      <c r="A97" s="2">
        <v>95</v>
      </c>
      <c r="B97" s="9" t="s">
        <v>121</v>
      </c>
      <c r="C97" s="9" t="s">
        <v>122</v>
      </c>
      <c r="D97" s="9" t="s">
        <v>18</v>
      </c>
      <c r="E97" s="4" t="s">
        <v>230</v>
      </c>
      <c r="F97" s="53" t="s">
        <v>334</v>
      </c>
    </row>
    <row r="98" spans="1:6" ht="27" customHeight="1">
      <c r="A98" s="2">
        <v>96</v>
      </c>
      <c r="B98" s="9" t="s">
        <v>121</v>
      </c>
      <c r="C98" s="9" t="s">
        <v>123</v>
      </c>
      <c r="D98" s="9" t="s">
        <v>18</v>
      </c>
      <c r="E98" s="4" t="s">
        <v>230</v>
      </c>
      <c r="F98" s="53" t="s">
        <v>335</v>
      </c>
    </row>
    <row r="99" spans="1:6" ht="27" customHeight="1">
      <c r="A99" s="2">
        <v>97</v>
      </c>
      <c r="B99" s="9" t="s">
        <v>121</v>
      </c>
      <c r="C99" s="9" t="s">
        <v>124</v>
      </c>
      <c r="D99" s="9" t="s">
        <v>18</v>
      </c>
      <c r="E99" s="4" t="s">
        <v>230</v>
      </c>
      <c r="F99" s="53" t="s">
        <v>336</v>
      </c>
    </row>
    <row r="100" spans="1:6" ht="27" customHeight="1">
      <c r="A100" s="2">
        <v>98</v>
      </c>
      <c r="B100" s="9" t="s">
        <v>121</v>
      </c>
      <c r="C100" s="9" t="s">
        <v>125</v>
      </c>
      <c r="D100" s="9" t="s">
        <v>18</v>
      </c>
      <c r="E100" s="4" t="s">
        <v>230</v>
      </c>
      <c r="F100" s="53" t="s">
        <v>337</v>
      </c>
    </row>
    <row r="101" spans="1:6" ht="27" customHeight="1">
      <c r="A101" s="2">
        <v>99</v>
      </c>
      <c r="B101" s="9" t="s">
        <v>121</v>
      </c>
      <c r="C101" s="9" t="s">
        <v>126</v>
      </c>
      <c r="D101" s="9" t="s">
        <v>18</v>
      </c>
      <c r="E101" s="4" t="s">
        <v>230</v>
      </c>
      <c r="F101" s="53" t="s">
        <v>338</v>
      </c>
    </row>
    <row r="102" spans="1:6" ht="26.25" customHeight="1">
      <c r="A102" s="2">
        <v>100</v>
      </c>
      <c r="B102" s="9" t="s">
        <v>121</v>
      </c>
      <c r="C102" s="9" t="s">
        <v>127</v>
      </c>
      <c r="D102" s="9" t="s">
        <v>32</v>
      </c>
      <c r="E102" s="4" t="s">
        <v>310</v>
      </c>
      <c r="F102" s="53" t="s">
        <v>339</v>
      </c>
    </row>
    <row r="103" spans="1:6" ht="27.75" customHeight="1">
      <c r="A103" s="2">
        <v>101</v>
      </c>
      <c r="B103" s="9" t="s">
        <v>121</v>
      </c>
      <c r="C103" s="9" t="s">
        <v>128</v>
      </c>
      <c r="D103" s="9" t="s">
        <v>18</v>
      </c>
      <c r="E103" s="4" t="s">
        <v>230</v>
      </c>
      <c r="F103" s="53" t="s">
        <v>340</v>
      </c>
    </row>
    <row r="104" spans="1:6" ht="27" customHeight="1">
      <c r="A104" s="2">
        <v>102</v>
      </c>
      <c r="B104" s="9" t="s">
        <v>121</v>
      </c>
      <c r="C104" s="9" t="s">
        <v>129</v>
      </c>
      <c r="D104" s="9" t="s">
        <v>18</v>
      </c>
      <c r="E104" s="4" t="s">
        <v>230</v>
      </c>
      <c r="F104" s="53" t="s">
        <v>341</v>
      </c>
    </row>
    <row r="105" spans="1:6" ht="27" customHeight="1">
      <c r="A105" s="2">
        <v>103</v>
      </c>
      <c r="B105" s="9" t="s">
        <v>121</v>
      </c>
      <c r="C105" s="9" t="s">
        <v>130</v>
      </c>
      <c r="D105" s="9" t="s">
        <v>32</v>
      </c>
      <c r="E105" s="4" t="s">
        <v>287</v>
      </c>
      <c r="F105" s="53" t="s">
        <v>342</v>
      </c>
    </row>
    <row r="106" spans="1:6" ht="27.75" customHeight="1">
      <c r="A106" s="2">
        <v>104</v>
      </c>
      <c r="B106" s="9" t="s">
        <v>121</v>
      </c>
      <c r="C106" s="9" t="s">
        <v>131</v>
      </c>
      <c r="D106" s="9" t="s">
        <v>18</v>
      </c>
      <c r="E106" s="4" t="s">
        <v>230</v>
      </c>
      <c r="F106" s="53" t="s">
        <v>343</v>
      </c>
    </row>
    <row r="107" spans="1:6" ht="26.25" customHeight="1">
      <c r="A107" s="2">
        <v>105</v>
      </c>
      <c r="B107" s="9" t="s">
        <v>121</v>
      </c>
      <c r="C107" s="9" t="s">
        <v>132</v>
      </c>
      <c r="D107" s="9" t="s">
        <v>18</v>
      </c>
      <c r="E107" s="4" t="s">
        <v>230</v>
      </c>
      <c r="F107" s="53" t="s">
        <v>344</v>
      </c>
    </row>
    <row r="108" spans="1:6" ht="27" customHeight="1">
      <c r="A108" s="2">
        <v>106</v>
      </c>
      <c r="B108" s="9" t="s">
        <v>133</v>
      </c>
      <c r="C108" s="9" t="s">
        <v>134</v>
      </c>
      <c r="D108" s="9" t="s">
        <v>17</v>
      </c>
      <c r="E108" s="4" t="s">
        <v>228</v>
      </c>
      <c r="F108" s="53" t="s">
        <v>345</v>
      </c>
    </row>
    <row r="109" spans="1:6" ht="26.25" customHeight="1">
      <c r="A109" s="2">
        <v>107</v>
      </c>
      <c r="B109" s="9" t="s">
        <v>133</v>
      </c>
      <c r="C109" s="9" t="s">
        <v>134</v>
      </c>
      <c r="D109" s="9" t="s">
        <v>18</v>
      </c>
      <c r="E109" s="4" t="s">
        <v>230</v>
      </c>
      <c r="F109" s="53" t="s">
        <v>346</v>
      </c>
    </row>
    <row r="110" spans="1:6" ht="26.25" customHeight="1">
      <c r="A110" s="2">
        <v>108</v>
      </c>
      <c r="B110" s="9" t="s">
        <v>133</v>
      </c>
      <c r="C110" s="9" t="s">
        <v>135</v>
      </c>
      <c r="D110" s="9" t="s">
        <v>18</v>
      </c>
      <c r="E110" s="4" t="s">
        <v>230</v>
      </c>
      <c r="F110" s="53" t="s">
        <v>347</v>
      </c>
    </row>
    <row r="111" spans="1:6" ht="27" customHeight="1">
      <c r="A111" s="2">
        <v>109</v>
      </c>
      <c r="B111" s="9" t="s">
        <v>133</v>
      </c>
      <c r="C111" s="9" t="s">
        <v>136</v>
      </c>
      <c r="D111" s="9" t="s">
        <v>18</v>
      </c>
      <c r="E111" s="4" t="s">
        <v>230</v>
      </c>
      <c r="F111" s="53" t="s">
        <v>348</v>
      </c>
    </row>
    <row r="112" spans="1:6" ht="27.75" customHeight="1">
      <c r="A112" s="2">
        <v>110</v>
      </c>
      <c r="B112" s="9" t="s">
        <v>133</v>
      </c>
      <c r="C112" s="9" t="s">
        <v>137</v>
      </c>
      <c r="D112" s="9" t="s">
        <v>18</v>
      </c>
      <c r="E112" s="4" t="s">
        <v>230</v>
      </c>
      <c r="F112" s="53" t="s">
        <v>349</v>
      </c>
    </row>
    <row r="113" spans="1:6" ht="27.75" customHeight="1">
      <c r="A113" s="2">
        <v>111</v>
      </c>
      <c r="B113" s="9" t="s">
        <v>133</v>
      </c>
      <c r="C113" s="9" t="s">
        <v>138</v>
      </c>
      <c r="D113" s="9" t="s">
        <v>18</v>
      </c>
      <c r="E113" s="4" t="s">
        <v>230</v>
      </c>
      <c r="F113" s="53" t="s">
        <v>350</v>
      </c>
    </row>
    <row r="114" spans="1:6" ht="27.75" customHeight="1">
      <c r="A114" s="2">
        <v>112</v>
      </c>
      <c r="B114" s="9" t="s">
        <v>133</v>
      </c>
      <c r="C114" s="9" t="s">
        <v>139</v>
      </c>
      <c r="D114" s="9" t="s">
        <v>18</v>
      </c>
      <c r="E114" s="4" t="s">
        <v>230</v>
      </c>
      <c r="F114" s="53" t="s">
        <v>351</v>
      </c>
    </row>
    <row r="115" spans="1:6" ht="39.75" customHeight="1">
      <c r="A115" s="2">
        <v>113</v>
      </c>
      <c r="B115" s="9" t="s">
        <v>133</v>
      </c>
      <c r="C115" s="9" t="s">
        <v>140</v>
      </c>
      <c r="D115" s="9" t="s">
        <v>18</v>
      </c>
      <c r="E115" s="4" t="s">
        <v>230</v>
      </c>
      <c r="F115" s="53" t="s">
        <v>352</v>
      </c>
    </row>
    <row r="116" spans="1:6" ht="26.25" customHeight="1">
      <c r="A116" s="2">
        <v>114</v>
      </c>
      <c r="B116" s="9" t="s">
        <v>133</v>
      </c>
      <c r="C116" s="9" t="s">
        <v>141</v>
      </c>
      <c r="D116" s="9" t="s">
        <v>18</v>
      </c>
      <c r="E116" s="4" t="s">
        <v>230</v>
      </c>
      <c r="F116" s="53" t="s">
        <v>353</v>
      </c>
    </row>
    <row r="117" spans="1:6" ht="27.75" customHeight="1">
      <c r="A117" s="2">
        <v>115</v>
      </c>
      <c r="B117" s="9" t="s">
        <v>142</v>
      </c>
      <c r="C117" s="9" t="s">
        <v>143</v>
      </c>
      <c r="D117" s="9" t="s">
        <v>18</v>
      </c>
      <c r="E117" s="4" t="s">
        <v>230</v>
      </c>
      <c r="F117" s="53" t="s">
        <v>354</v>
      </c>
    </row>
    <row r="118" spans="1:6" ht="27.75" customHeight="1">
      <c r="A118" s="2">
        <v>116</v>
      </c>
      <c r="B118" s="9" t="s">
        <v>142</v>
      </c>
      <c r="C118" s="9" t="s">
        <v>144</v>
      </c>
      <c r="D118" s="9" t="s">
        <v>18</v>
      </c>
      <c r="E118" s="4" t="s">
        <v>230</v>
      </c>
      <c r="F118" s="53" t="s">
        <v>355</v>
      </c>
    </row>
    <row r="119" spans="1:6" ht="27.75" customHeight="1">
      <c r="A119" s="2">
        <v>117</v>
      </c>
      <c r="B119" s="9" t="s">
        <v>142</v>
      </c>
      <c r="C119" s="9" t="s">
        <v>145</v>
      </c>
      <c r="D119" s="9" t="s">
        <v>18</v>
      </c>
      <c r="E119" s="4" t="s">
        <v>230</v>
      </c>
      <c r="F119" s="53" t="s">
        <v>356</v>
      </c>
    </row>
    <row r="120" spans="1:6" ht="27.75" customHeight="1">
      <c r="A120" s="2">
        <v>118</v>
      </c>
      <c r="B120" s="9" t="s">
        <v>142</v>
      </c>
      <c r="C120" s="9" t="s">
        <v>146</v>
      </c>
      <c r="D120" s="9" t="s">
        <v>18</v>
      </c>
      <c r="E120" s="4" t="s">
        <v>240</v>
      </c>
      <c r="F120" s="53" t="s">
        <v>357</v>
      </c>
    </row>
    <row r="121" spans="1:6" ht="27" customHeight="1">
      <c r="A121" s="2">
        <v>119</v>
      </c>
      <c r="B121" s="9" t="s">
        <v>142</v>
      </c>
      <c r="C121" s="9" t="s">
        <v>147</v>
      </c>
      <c r="D121" s="9" t="s">
        <v>18</v>
      </c>
      <c r="E121" s="4" t="s">
        <v>230</v>
      </c>
      <c r="F121" s="53" t="s">
        <v>358</v>
      </c>
    </row>
    <row r="122" spans="1:6" ht="27.75" customHeight="1">
      <c r="A122" s="2">
        <v>120</v>
      </c>
      <c r="B122" s="9" t="s">
        <v>142</v>
      </c>
      <c r="C122" s="9" t="s">
        <v>148</v>
      </c>
      <c r="D122" s="9" t="s">
        <v>32</v>
      </c>
      <c r="E122" s="4" t="s">
        <v>359</v>
      </c>
      <c r="F122" s="53" t="s">
        <v>360</v>
      </c>
    </row>
    <row r="123" spans="1:6" ht="29.25" customHeight="1">
      <c r="A123" s="2">
        <v>121</v>
      </c>
      <c r="B123" s="9" t="s">
        <v>149</v>
      </c>
      <c r="C123" s="9" t="s">
        <v>150</v>
      </c>
      <c r="D123" s="9" t="s">
        <v>18</v>
      </c>
      <c r="E123" s="4" t="s">
        <v>230</v>
      </c>
      <c r="F123" s="53" t="s">
        <v>361</v>
      </c>
    </row>
    <row r="124" spans="1:6" ht="27.75" customHeight="1">
      <c r="A124" s="2">
        <v>122</v>
      </c>
      <c r="B124" s="9" t="s">
        <v>149</v>
      </c>
      <c r="C124" s="9" t="s">
        <v>151</v>
      </c>
      <c r="D124" s="9" t="s">
        <v>18</v>
      </c>
      <c r="E124" s="4" t="s">
        <v>230</v>
      </c>
      <c r="F124" s="53" t="s">
        <v>362</v>
      </c>
    </row>
    <row r="125" spans="1:6" ht="26.25" customHeight="1">
      <c r="A125" s="2">
        <v>123</v>
      </c>
      <c r="B125" s="9" t="s">
        <v>149</v>
      </c>
      <c r="C125" s="9" t="s">
        <v>152</v>
      </c>
      <c r="D125" s="9" t="s">
        <v>18</v>
      </c>
      <c r="E125" s="4" t="s">
        <v>230</v>
      </c>
      <c r="F125" s="53" t="s">
        <v>363</v>
      </c>
    </row>
    <row r="126" spans="1:6" ht="27" customHeight="1">
      <c r="A126" s="2">
        <v>124</v>
      </c>
      <c r="B126" s="12" t="s">
        <v>149</v>
      </c>
      <c r="C126" s="12" t="s">
        <v>153</v>
      </c>
      <c r="D126" s="12" t="s">
        <v>18</v>
      </c>
      <c r="E126" s="14" t="s">
        <v>364</v>
      </c>
      <c r="F126" s="58" t="s">
        <v>365</v>
      </c>
    </row>
    <row r="127" spans="1:6" ht="27.75" customHeight="1">
      <c r="A127" s="2">
        <v>125</v>
      </c>
      <c r="B127" s="9" t="s">
        <v>149</v>
      </c>
      <c r="C127" s="9" t="s">
        <v>154</v>
      </c>
      <c r="D127" s="9" t="s">
        <v>17</v>
      </c>
      <c r="E127" s="4" t="s">
        <v>228</v>
      </c>
      <c r="F127" s="53" t="s">
        <v>366</v>
      </c>
    </row>
    <row r="128" spans="1:6" ht="27" customHeight="1">
      <c r="A128" s="2">
        <v>126</v>
      </c>
      <c r="B128" s="9" t="s">
        <v>155</v>
      </c>
      <c r="C128" s="9" t="s">
        <v>156</v>
      </c>
      <c r="D128" s="9" t="s">
        <v>18</v>
      </c>
      <c r="E128" s="4" t="s">
        <v>230</v>
      </c>
      <c r="F128" s="53" t="s">
        <v>367</v>
      </c>
    </row>
    <row r="129" spans="1:6" ht="26.25" customHeight="1">
      <c r="A129" s="2">
        <v>127</v>
      </c>
      <c r="B129" s="9" t="s">
        <v>155</v>
      </c>
      <c r="C129" s="9" t="s">
        <v>157</v>
      </c>
      <c r="D129" s="9" t="s">
        <v>18</v>
      </c>
      <c r="E129" s="4" t="s">
        <v>230</v>
      </c>
      <c r="F129" s="53" t="s">
        <v>368</v>
      </c>
    </row>
    <row r="130" spans="1:6" ht="26.25" customHeight="1">
      <c r="A130" s="2">
        <v>128</v>
      </c>
      <c r="B130" s="9" t="s">
        <v>155</v>
      </c>
      <c r="C130" s="9" t="s">
        <v>158</v>
      </c>
      <c r="D130" s="9" t="s">
        <v>32</v>
      </c>
      <c r="E130" s="4" t="s">
        <v>369</v>
      </c>
      <c r="F130" s="53" t="s">
        <v>370</v>
      </c>
    </row>
    <row r="131" spans="1:6" ht="26.25" customHeight="1">
      <c r="A131" s="2">
        <v>129</v>
      </c>
      <c r="B131" s="9" t="s">
        <v>155</v>
      </c>
      <c r="C131" s="9" t="s">
        <v>159</v>
      </c>
      <c r="D131" s="9" t="s">
        <v>18</v>
      </c>
      <c r="E131" s="4" t="s">
        <v>230</v>
      </c>
      <c r="F131" s="53" t="s">
        <v>371</v>
      </c>
    </row>
    <row r="132" spans="1:6" ht="26.25" customHeight="1">
      <c r="A132" s="2">
        <v>130</v>
      </c>
      <c r="B132" s="9" t="s">
        <v>155</v>
      </c>
      <c r="C132" s="9" t="s">
        <v>160</v>
      </c>
      <c r="D132" s="9" t="s">
        <v>32</v>
      </c>
      <c r="E132" s="4" t="s">
        <v>246</v>
      </c>
      <c r="F132" s="53" t="s">
        <v>372</v>
      </c>
    </row>
    <row r="133" spans="1:6" ht="28.5" customHeight="1">
      <c r="A133" s="2">
        <v>131</v>
      </c>
      <c r="B133" s="9" t="s">
        <v>155</v>
      </c>
      <c r="C133" s="9" t="s">
        <v>161</v>
      </c>
      <c r="D133" s="9" t="s">
        <v>18</v>
      </c>
      <c r="E133" s="4" t="s">
        <v>230</v>
      </c>
      <c r="F133" s="53" t="s">
        <v>373</v>
      </c>
    </row>
    <row r="134" spans="1:6" ht="27" customHeight="1">
      <c r="A134" s="2">
        <v>132</v>
      </c>
      <c r="B134" s="9" t="s">
        <v>155</v>
      </c>
      <c r="C134" s="9" t="s">
        <v>162</v>
      </c>
      <c r="D134" s="9" t="s">
        <v>32</v>
      </c>
      <c r="E134" s="4" t="s">
        <v>246</v>
      </c>
      <c r="F134" s="53" t="s">
        <v>374</v>
      </c>
    </row>
    <row r="135" spans="1:6" ht="27" customHeight="1">
      <c r="A135" s="2">
        <v>133</v>
      </c>
      <c r="B135" s="9" t="s">
        <v>155</v>
      </c>
      <c r="C135" s="9" t="s">
        <v>163</v>
      </c>
      <c r="D135" s="9" t="s">
        <v>17</v>
      </c>
      <c r="E135" s="4" t="s">
        <v>228</v>
      </c>
      <c r="F135" s="53" t="s">
        <v>375</v>
      </c>
    </row>
    <row r="136" spans="1:6" ht="27.75" customHeight="1">
      <c r="A136" s="2">
        <v>134</v>
      </c>
      <c r="B136" s="9" t="s">
        <v>155</v>
      </c>
      <c r="C136" s="9" t="s">
        <v>163</v>
      </c>
      <c r="D136" s="9" t="s">
        <v>18</v>
      </c>
      <c r="E136" s="4" t="s">
        <v>230</v>
      </c>
      <c r="F136" s="53" t="s">
        <v>376</v>
      </c>
    </row>
    <row r="137" spans="1:6" ht="27" customHeight="1">
      <c r="A137" s="2">
        <v>135</v>
      </c>
      <c r="B137" s="9" t="s">
        <v>155</v>
      </c>
      <c r="C137" s="9" t="s">
        <v>164</v>
      </c>
      <c r="D137" s="9" t="s">
        <v>18</v>
      </c>
      <c r="E137" s="4" t="s">
        <v>230</v>
      </c>
      <c r="F137" s="53" t="s">
        <v>377</v>
      </c>
    </row>
    <row r="138" spans="1:6" ht="27" customHeight="1">
      <c r="A138" s="2">
        <v>136</v>
      </c>
      <c r="B138" s="9" t="s">
        <v>155</v>
      </c>
      <c r="C138" s="9" t="s">
        <v>165</v>
      </c>
      <c r="D138" s="9" t="s">
        <v>32</v>
      </c>
      <c r="E138" s="4" t="s">
        <v>230</v>
      </c>
      <c r="F138" s="53" t="s">
        <v>378</v>
      </c>
    </row>
    <row r="139" spans="1:6" ht="27" customHeight="1">
      <c r="A139" s="2">
        <v>137</v>
      </c>
      <c r="B139" s="9" t="s">
        <v>155</v>
      </c>
      <c r="C139" s="9" t="s">
        <v>166</v>
      </c>
      <c r="D139" s="9" t="s">
        <v>32</v>
      </c>
      <c r="E139" s="4" t="s">
        <v>246</v>
      </c>
      <c r="F139" s="53" t="s">
        <v>379</v>
      </c>
    </row>
    <row r="140" spans="1:6" ht="27" customHeight="1">
      <c r="A140" s="2">
        <v>138</v>
      </c>
      <c r="B140" s="9" t="s">
        <v>155</v>
      </c>
      <c r="C140" s="9" t="s">
        <v>167</v>
      </c>
      <c r="D140" s="9" t="s">
        <v>18</v>
      </c>
      <c r="E140" s="4" t="s">
        <v>380</v>
      </c>
      <c r="F140" s="53" t="s">
        <v>381</v>
      </c>
    </row>
    <row r="141" spans="1:6" ht="27" customHeight="1">
      <c r="A141" s="2">
        <v>139</v>
      </c>
      <c r="B141" s="9" t="s">
        <v>168</v>
      </c>
      <c r="C141" s="9" t="s">
        <v>169</v>
      </c>
      <c r="D141" s="9" t="s">
        <v>32</v>
      </c>
      <c r="E141" s="4" t="s">
        <v>284</v>
      </c>
      <c r="F141" s="53" t="s">
        <v>382</v>
      </c>
    </row>
    <row r="142" spans="1:6" ht="27" customHeight="1">
      <c r="A142" s="2">
        <v>140</v>
      </c>
      <c r="B142" s="9" t="s">
        <v>168</v>
      </c>
      <c r="C142" s="9" t="s">
        <v>170</v>
      </c>
      <c r="D142" s="9" t="s">
        <v>18</v>
      </c>
      <c r="E142" s="4" t="s">
        <v>240</v>
      </c>
      <c r="F142" s="53" t="s">
        <v>383</v>
      </c>
    </row>
    <row r="143" spans="1:6" ht="27" customHeight="1">
      <c r="A143" s="2">
        <v>141</v>
      </c>
      <c r="B143" s="9" t="s">
        <v>168</v>
      </c>
      <c r="C143" s="9" t="s">
        <v>171</v>
      </c>
      <c r="D143" s="9" t="s">
        <v>32</v>
      </c>
      <c r="E143" s="4" t="s">
        <v>246</v>
      </c>
      <c r="F143" s="53" t="s">
        <v>384</v>
      </c>
    </row>
    <row r="144" spans="1:6" ht="26.25" customHeight="1">
      <c r="A144" s="2">
        <v>142</v>
      </c>
      <c r="B144" s="9" t="s">
        <v>168</v>
      </c>
      <c r="C144" s="9" t="s">
        <v>172</v>
      </c>
      <c r="D144" s="9" t="s">
        <v>32</v>
      </c>
      <c r="E144" s="4" t="s">
        <v>228</v>
      </c>
      <c r="F144" s="53" t="s">
        <v>385</v>
      </c>
    </row>
    <row r="145" spans="1:6" ht="27.75" customHeight="1">
      <c r="A145" s="19">
        <v>143</v>
      </c>
      <c r="B145" s="18" t="s">
        <v>168</v>
      </c>
      <c r="C145" s="18" t="s">
        <v>112</v>
      </c>
      <c r="D145" s="18" t="s">
        <v>18</v>
      </c>
      <c r="E145" s="16" t="s">
        <v>230</v>
      </c>
      <c r="F145" s="53" t="s">
        <v>386</v>
      </c>
    </row>
    <row r="146" spans="1:6" ht="30.75" customHeight="1">
      <c r="A146" s="59">
        <v>144</v>
      </c>
      <c r="B146" s="53" t="s">
        <v>168</v>
      </c>
      <c r="C146" s="53" t="s">
        <v>173</v>
      </c>
      <c r="D146" s="53" t="s">
        <v>32</v>
      </c>
      <c r="E146" s="20" t="s">
        <v>228</v>
      </c>
      <c r="F146" s="53" t="s">
        <v>387</v>
      </c>
    </row>
  </sheetData>
  <autoFilter ref="A2:F14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Demografia</vt:lpstr>
      <vt:lpstr>Podmioty gospodarcze</vt:lpstr>
      <vt:lpstr>Dochody własne gmin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dariaf</dc:creator>
  <cp:lastModifiedBy>dariaf</cp:lastModifiedBy>
  <dcterms:created xsi:type="dcterms:W3CDTF">2022-07-11T11:42:46Z</dcterms:created>
  <dcterms:modified xsi:type="dcterms:W3CDTF">2023-02-07T13:29:46Z</dcterms:modified>
</cp:coreProperties>
</file>